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72" activeTab="7"/>
  </bookViews>
  <sheets>
    <sheet name="Disha" sheetId="1" r:id="rId1"/>
    <sheet name="Vikaas" sheetId="2" r:id="rId2"/>
    <sheet name="Disha-cum-Vikaas" sheetId="3" r:id="rId3"/>
    <sheet name="Samarth" sheetId="4" r:id="rId4"/>
    <sheet name="Gharaunda" sheetId="5" r:id="rId5"/>
    <sheet name="Sam-cum-Ghar" sheetId="6" r:id="rId6"/>
    <sheet name="Detail Niramaya" sheetId="7" r:id="rId7"/>
    <sheet name="Niramaya" sheetId="8" r:id="rId8"/>
  </sheets>
  <calcPr calcId="124519"/>
</workbook>
</file>

<file path=xl/calcChain.xml><?xml version="1.0" encoding="utf-8"?>
<calcChain xmlns="http://schemas.openxmlformats.org/spreadsheetml/2006/main">
  <c r="T5" i="2"/>
  <c r="T40"/>
  <c r="T39" i="6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T5"/>
  <c r="S5"/>
  <c r="V39" i="5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R40" i="6"/>
  <c r="Q40"/>
  <c r="T40" i="5"/>
  <c r="S40"/>
  <c r="T41" i="7"/>
  <c r="L5" i="8"/>
  <c r="V39" i="4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T40"/>
  <c r="S40"/>
  <c r="T39" i="3" l="1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T5"/>
  <c r="S5"/>
  <c r="R40"/>
  <c r="Q40"/>
  <c r="T39" i="2" l="1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S5"/>
  <c r="R40"/>
  <c r="Q40"/>
  <c r="R40" i="1" l="1"/>
  <c r="Q40"/>
  <c r="T39" l="1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T5"/>
  <c r="S5"/>
  <c r="J41" i="8" l="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V40" i="7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K41" i="8"/>
  <c r="N41" i="7"/>
  <c r="P41"/>
  <c r="L41"/>
  <c r="J41"/>
  <c r="H41"/>
  <c r="F41"/>
  <c r="D41"/>
  <c r="L41" i="8" l="1"/>
  <c r="C40" i="5"/>
  <c r="D40"/>
  <c r="C40" i="4"/>
  <c r="D40"/>
  <c r="U40" i="5" l="1"/>
  <c r="O40" i="6"/>
  <c r="Q40" i="5"/>
  <c r="Q40" i="4"/>
  <c r="T40" i="3" l="1"/>
  <c r="P40" i="6" l="1"/>
  <c r="R40" i="5"/>
  <c r="R40" i="4"/>
  <c r="P40" i="1"/>
  <c r="O40"/>
  <c r="P40" i="2" l="1"/>
  <c r="O40"/>
  <c r="P40" i="3"/>
  <c r="O40"/>
  <c r="C41" i="8" l="1"/>
  <c r="D41"/>
  <c r="E41"/>
  <c r="F41"/>
  <c r="G41"/>
  <c r="H41"/>
  <c r="I41"/>
  <c r="U19" i="7"/>
  <c r="H40" i="3" l="1"/>
  <c r="G40"/>
  <c r="F40"/>
  <c r="E40"/>
  <c r="D40"/>
  <c r="C40"/>
  <c r="S40" l="1"/>
  <c r="M40" i="5"/>
  <c r="N40" i="4"/>
  <c r="S42" i="3" l="1"/>
  <c r="U40" i="7"/>
  <c r="U39"/>
  <c r="U38"/>
  <c r="U37"/>
  <c r="U36"/>
  <c r="U35"/>
  <c r="U34"/>
  <c r="U33"/>
  <c r="U31"/>
  <c r="U32"/>
  <c r="U30"/>
  <c r="U29"/>
  <c r="U28"/>
  <c r="U27"/>
  <c r="U26"/>
  <c r="U25"/>
  <c r="U24"/>
  <c r="U23"/>
  <c r="U22"/>
  <c r="U21"/>
  <c r="U20"/>
  <c r="U18"/>
  <c r="U17"/>
  <c r="U16"/>
  <c r="U15"/>
  <c r="U14"/>
  <c r="U13"/>
  <c r="U11"/>
  <c r="U10"/>
  <c r="U9"/>
  <c r="U8"/>
  <c r="U7"/>
  <c r="U6"/>
  <c r="U5"/>
  <c r="H40" i="1"/>
  <c r="N40" i="6"/>
  <c r="M40"/>
  <c r="M42" s="1"/>
  <c r="L40"/>
  <c r="K40"/>
  <c r="J40"/>
  <c r="I40"/>
  <c r="H40"/>
  <c r="G40"/>
  <c r="F40"/>
  <c r="E40"/>
  <c r="D40"/>
  <c r="C40"/>
  <c r="P40" i="5"/>
  <c r="O40"/>
  <c r="O42" s="1"/>
  <c r="N40"/>
  <c r="L40"/>
  <c r="K40"/>
  <c r="J40"/>
  <c r="I40"/>
  <c r="H40"/>
  <c r="G40"/>
  <c r="F40"/>
  <c r="E40"/>
  <c r="P40" i="4"/>
  <c r="O40"/>
  <c r="O42" s="1"/>
  <c r="M40"/>
  <c r="L40"/>
  <c r="K40"/>
  <c r="J40"/>
  <c r="I40"/>
  <c r="H40"/>
  <c r="G40"/>
  <c r="F40"/>
  <c r="E40"/>
  <c r="N40" i="3"/>
  <c r="M40"/>
  <c r="M42" s="1"/>
  <c r="L40"/>
  <c r="K40"/>
  <c r="J40"/>
  <c r="I40"/>
  <c r="N40" i="2"/>
  <c r="M40"/>
  <c r="M42" s="1"/>
  <c r="L40"/>
  <c r="K40"/>
  <c r="J40"/>
  <c r="I40"/>
  <c r="H40"/>
  <c r="G40"/>
  <c r="F40"/>
  <c r="E40"/>
  <c r="D40"/>
  <c r="C40"/>
  <c r="D40" i="1"/>
  <c r="C40"/>
  <c r="N40"/>
  <c r="L40"/>
  <c r="J40"/>
  <c r="F40"/>
  <c r="M40"/>
  <c r="M42" s="1"/>
  <c r="K40"/>
  <c r="I40"/>
  <c r="G40"/>
  <c r="E40"/>
  <c r="U41" i="7" l="1"/>
  <c r="U42" i="5"/>
  <c r="S40" i="6"/>
  <c r="S42" s="1"/>
  <c r="U40" i="4"/>
  <c r="U42" s="1"/>
  <c r="S40" i="2"/>
  <c r="S42" s="1"/>
  <c r="S40" i="1"/>
  <c r="S42" s="1"/>
  <c r="V41" i="7"/>
  <c r="T40" i="6"/>
  <c r="V40" i="5"/>
  <c r="V40" i="4"/>
  <c r="T40" i="1"/>
</calcChain>
</file>

<file path=xl/sharedStrings.xml><?xml version="1.0" encoding="utf-8"?>
<sst xmlns="http://schemas.openxmlformats.org/spreadsheetml/2006/main" count="553" uniqueCount="74">
  <si>
    <t>Sl. No.</t>
  </si>
  <si>
    <t>2016-17</t>
  </si>
  <si>
    <t>2017-18</t>
  </si>
  <si>
    <t>2018-19</t>
  </si>
  <si>
    <t>2019-20</t>
  </si>
  <si>
    <t>2020-21</t>
  </si>
  <si>
    <t>2015-16</t>
  </si>
  <si>
    <t>2014-15</t>
  </si>
  <si>
    <t>Andman &amp; Nicobar</t>
  </si>
  <si>
    <t>Andhra Pradesh</t>
  </si>
  <si>
    <t>Arunachal Pradesh</t>
  </si>
  <si>
    <t>Assam</t>
  </si>
  <si>
    <t>Bihar</t>
  </si>
  <si>
    <t>Chandigarh</t>
  </si>
  <si>
    <t>Chattisgarh</t>
  </si>
  <si>
    <t>Daman &amp; Due</t>
  </si>
  <si>
    <t>Delhi</t>
  </si>
  <si>
    <t>Goa</t>
  </si>
  <si>
    <t>Gujarat</t>
  </si>
  <si>
    <t>Haryana</t>
  </si>
  <si>
    <t>Himachal Pradesh</t>
  </si>
  <si>
    <t>Jharkhand</t>
  </si>
  <si>
    <t>Karnataka</t>
  </si>
  <si>
    <t>Kerala</t>
  </si>
  <si>
    <t>Laksadeep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</si>
  <si>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</si>
  <si>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</si>
  <si>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</si>
  <si>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</si>
  <si>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</si>
  <si>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</si>
  <si>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</si>
  <si>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</si>
  <si>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Puducherry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</si>
  <si>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</si>
  <si>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</si>
  <si>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</si>
  <si>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</si>
  <si>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</si>
  <si>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</si>
  <si>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</si>
  <si>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</si>
  <si>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</si>
  <si>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Financial</t>
  </si>
  <si>
    <t>Physical (No. of Benef.</t>
  </si>
  <si>
    <t>States</t>
  </si>
  <si>
    <t>Scheme : SAMARTH-cum-GHARAUNDA Residential Scheme</t>
  </si>
  <si>
    <t>Scheme : NIRAMAYA Health Insurance Scheme</t>
  </si>
  <si>
    <t>Scheme : DISHA Early Intervention and School Readiness Scheme</t>
  </si>
  <si>
    <t>Scheme : VIKAAS Day Care Scheme</t>
  </si>
  <si>
    <t>Scheme : SAMARTH Respite Care Scheme</t>
  </si>
  <si>
    <t>Scheme : GHARAUNDA Group Home for Adults Scheme</t>
  </si>
  <si>
    <t>Scheme : DISHA-cum-VIKAAS Day Care Scheme</t>
  </si>
  <si>
    <t>6.73 Lakh</t>
  </si>
  <si>
    <t>Amount</t>
  </si>
  <si>
    <t>670 - TLM KITS</t>
  </si>
  <si>
    <t>872 - TLM Kits</t>
  </si>
  <si>
    <t>1490 - TLM KITS</t>
  </si>
  <si>
    <t>63 - TLM KITS</t>
  </si>
  <si>
    <t>74 - TLM KITS</t>
  </si>
  <si>
    <t>71 - TLM KITS</t>
  </si>
  <si>
    <t>2021-22</t>
  </si>
  <si>
    <t>Dadar &amp; Nagar Havelli and Daman &amp; Due</t>
  </si>
  <si>
    <t>Jammu &amp; Kashmir</t>
  </si>
  <si>
    <t>2022-23</t>
  </si>
  <si>
    <t>Dadar &amp; Haveli</t>
  </si>
  <si>
    <t>Dadar &amp; Havelli</t>
  </si>
  <si>
    <t>2022-23 (till 11.11.2022)</t>
  </si>
  <si>
    <t>Programme-wise/State-wise Physical &amp; Financial Achevements for the year 2014-15 to 2022-23 (till 11.11.2022)</t>
  </si>
  <si>
    <t>11.11.2022</t>
  </si>
  <si>
    <t>2022-23 (till 11.119.2022)</t>
  </si>
  <si>
    <t>Programme-wise/State-wise Physical &amp; Financial Achevements for the year 2014-15 to 2022-23 (till11.11.2022)</t>
  </si>
  <si>
    <t>Till 11.11.2022</t>
  </si>
  <si>
    <t>Programme-wise/State-wise Physical &amp; Financial Achevements for the year 2014-15 to 2022-23 (As on 11.11.2022)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</si>
</sst>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4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0" fontId="7" fillId="2" borderId="0" xfId="0" applyFont="1" applyFill="1"/>
    <xf numFmtId="0" fontId="4" fillId="2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2" fontId="3" fillId="2" borderId="6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/>
    </xf>
    <xf numFmtId="0" fontId="0" fillId="0" borderId="6" xfId="0" applyBorder="1"/>
    <xf numFmtId="0" fontId="0" fillId="0" borderId="6" xfId="0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" fillId="0" borderId="6" xfId="0" applyFont="1" applyBorder="1"/>
    <xf numFmtId="0" fontId="5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1" fillId="5" borderId="6" xfId="0" applyFont="1" applyFill="1" applyBorder="1"/>
    <xf numFmtId="0" fontId="3" fillId="5" borderId="6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6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pane xSplit="2" ySplit="4" topLeftCell="C20" activePane="bottomRight" state="frozen"/>
      <selection pane="topRight" activeCell="C1" sqref="C1"/>
      <selection pane="bottomLeft" activeCell="A4" sqref="A4"/>
      <selection pane="bottomRight" activeCell="T40" sqref="T40"/>
    </sheetView>
  </sheetViews>
  <sheetFormatPr defaultRowHeight="15.75"/>
  <cols>
    <col min="1" max="1" width="6.5703125" style="1" customWidth="1"/>
    <col min="2" max="2" width="22.42578125" style="1" customWidth="1"/>
    <col min="3" max="3" width="9.5703125" style="1" bestFit="1" customWidth="1"/>
    <col min="4" max="4" width="8.85546875" style="1" bestFit="1" customWidth="1"/>
    <col min="5" max="5" width="10.140625" style="1" bestFit="1" customWidth="1"/>
    <col min="6" max="6" width="8.85546875" style="1" bestFit="1" customWidth="1"/>
    <col min="7" max="7" width="10.140625" style="1" bestFit="1" customWidth="1"/>
    <col min="8" max="8" width="8.85546875" style="1" bestFit="1" customWidth="1"/>
    <col min="9" max="9" width="10.140625" style="1" bestFit="1" customWidth="1"/>
    <col min="10" max="10" width="8.85546875" style="1" bestFit="1" customWidth="1"/>
    <col min="11" max="11" width="10.140625" style="1" bestFit="1" customWidth="1"/>
    <col min="12" max="12" width="8.85546875" style="1" bestFit="1" customWidth="1"/>
    <col min="13" max="13" width="13" style="1" customWidth="1"/>
    <col min="14" max="14" width="8.7109375" style="1" customWidth="1"/>
    <col min="15" max="15" width="11.7109375" style="1" customWidth="1"/>
    <col min="16" max="16" width="8.7109375" style="1" customWidth="1"/>
    <col min="17" max="17" width="10.7109375" style="1" customWidth="1"/>
    <col min="18" max="18" width="8.7109375" style="1" customWidth="1"/>
    <col min="19" max="19" width="11.28515625" style="1" bestFit="1" customWidth="1"/>
    <col min="20" max="20" width="8.85546875" style="1" bestFit="1" customWidth="1"/>
    <col min="21" max="16384" width="9.140625" style="1"/>
  </cols>
  <sheetData>
    <row r="1" spans="1:20" s="12" customFormat="1" ht="22.5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2" customFormat="1" ht="20.2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2" customFormat="1" ht="36.75" customHeight="1">
      <c r="A3" s="40" t="s">
        <v>0</v>
      </c>
      <c r="B3" s="40" t="s">
        <v>45</v>
      </c>
      <c r="C3" s="40" t="s">
        <v>6</v>
      </c>
      <c r="D3" s="40"/>
      <c r="E3" s="40" t="s">
        <v>1</v>
      </c>
      <c r="F3" s="40"/>
      <c r="G3" s="40" t="s">
        <v>2</v>
      </c>
      <c r="H3" s="40"/>
      <c r="I3" s="40" t="s">
        <v>3</v>
      </c>
      <c r="J3" s="40"/>
      <c r="K3" s="40" t="s">
        <v>4</v>
      </c>
      <c r="L3" s="40"/>
      <c r="M3" s="40" t="s">
        <v>5</v>
      </c>
      <c r="N3" s="40"/>
      <c r="O3" s="43" t="s">
        <v>61</v>
      </c>
      <c r="P3" s="44"/>
      <c r="Q3" s="43" t="s">
        <v>67</v>
      </c>
      <c r="R3" s="44"/>
      <c r="S3" s="40" t="s">
        <v>42</v>
      </c>
      <c r="T3" s="40"/>
    </row>
    <row r="4" spans="1:20" ht="63">
      <c r="A4" s="40"/>
      <c r="B4" s="40"/>
      <c r="C4" s="9" t="s">
        <v>43</v>
      </c>
      <c r="D4" s="9" t="s">
        <v>44</v>
      </c>
      <c r="E4" s="9" t="s">
        <v>43</v>
      </c>
      <c r="F4" s="9" t="s">
        <v>44</v>
      </c>
      <c r="G4" s="9" t="s">
        <v>43</v>
      </c>
      <c r="H4" s="9" t="s">
        <v>44</v>
      </c>
      <c r="I4" s="9" t="s">
        <v>43</v>
      </c>
      <c r="J4" s="9" t="s">
        <v>44</v>
      </c>
      <c r="K4" s="9" t="s">
        <v>43</v>
      </c>
      <c r="L4" s="9" t="s">
        <v>44</v>
      </c>
      <c r="M4" s="9" t="s">
        <v>43</v>
      </c>
      <c r="N4" s="9" t="s">
        <v>44</v>
      </c>
      <c r="O4" s="9" t="s">
        <v>43</v>
      </c>
      <c r="P4" s="9" t="s">
        <v>44</v>
      </c>
      <c r="Q4" s="9" t="s">
        <v>43</v>
      </c>
      <c r="R4" s="9" t="s">
        <v>44</v>
      </c>
      <c r="S4" s="9" t="s">
        <v>43</v>
      </c>
      <c r="T4" s="9" t="s">
        <v>44</v>
      </c>
    </row>
    <row r="5" spans="1:20">
      <c r="A5" s="26">
        <v>1</v>
      </c>
      <c r="B5" s="28" t="s">
        <v>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4">
        <f>C5+E5+G5+I5+K5+M5+O5+Q5</f>
        <v>0</v>
      </c>
      <c r="T5" s="4">
        <f>D5+F5+H5+J5+L5+N5+P5+R5</f>
        <v>0</v>
      </c>
    </row>
    <row r="6" spans="1:20">
      <c r="A6" s="26">
        <v>2</v>
      </c>
      <c r="B6" s="28" t="s">
        <v>9</v>
      </c>
      <c r="C6" s="4">
        <v>465000</v>
      </c>
      <c r="D6" s="5">
        <v>60</v>
      </c>
      <c r="E6" s="4">
        <v>2984462</v>
      </c>
      <c r="F6" s="5">
        <v>53</v>
      </c>
      <c r="G6" s="4">
        <v>2388667</v>
      </c>
      <c r="H6" s="5">
        <v>60</v>
      </c>
      <c r="I6" s="5">
        <v>1020000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4">
        <f t="shared" ref="S6:S39" si="0">C6+E6+G6+I6+K6+M6+O6+Q6</f>
        <v>6858129</v>
      </c>
      <c r="T6" s="4">
        <f t="shared" ref="T6:T39" si="1">D6+F6+H6+J6+L6+N6+P6+R6</f>
        <v>173</v>
      </c>
    </row>
    <row r="7" spans="1:20">
      <c r="A7" s="26">
        <v>3</v>
      </c>
      <c r="B7" s="28" t="s">
        <v>10</v>
      </c>
      <c r="C7" s="5"/>
      <c r="D7" s="5">
        <v>0</v>
      </c>
      <c r="E7" s="5">
        <v>0</v>
      </c>
      <c r="F7" s="5">
        <v>0</v>
      </c>
      <c r="G7" s="5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4">
        <f t="shared" si="0"/>
        <v>0</v>
      </c>
      <c r="T7" s="4">
        <f t="shared" si="1"/>
        <v>0</v>
      </c>
    </row>
    <row r="8" spans="1:20">
      <c r="A8" s="26">
        <v>4</v>
      </c>
      <c r="B8" s="28" t="s">
        <v>11</v>
      </c>
      <c r="C8" s="4">
        <v>155000</v>
      </c>
      <c r="D8" s="5">
        <v>20</v>
      </c>
      <c r="E8" s="5">
        <v>0</v>
      </c>
      <c r="F8" s="5">
        <v>0</v>
      </c>
      <c r="G8" s="4">
        <v>713000</v>
      </c>
      <c r="H8" s="5">
        <v>21</v>
      </c>
      <c r="I8" s="5">
        <v>950000</v>
      </c>
      <c r="J8" s="5">
        <v>20</v>
      </c>
      <c r="K8" s="5">
        <v>1016000</v>
      </c>
      <c r="L8" s="5">
        <v>53</v>
      </c>
      <c r="M8" s="5">
        <v>1587900</v>
      </c>
      <c r="N8" s="5">
        <v>52</v>
      </c>
      <c r="O8" s="5">
        <v>1441800</v>
      </c>
      <c r="P8" s="5">
        <v>52</v>
      </c>
      <c r="Q8" s="5">
        <v>687500</v>
      </c>
      <c r="R8" s="5">
        <v>24</v>
      </c>
      <c r="S8" s="4">
        <f t="shared" si="0"/>
        <v>6551200</v>
      </c>
      <c r="T8" s="4">
        <f t="shared" si="1"/>
        <v>242</v>
      </c>
    </row>
    <row r="9" spans="1:20">
      <c r="A9" s="26">
        <v>5</v>
      </c>
      <c r="B9" s="28" t="s">
        <v>12</v>
      </c>
      <c r="C9" s="4">
        <v>155000</v>
      </c>
      <c r="D9" s="5">
        <v>20</v>
      </c>
      <c r="E9" s="4">
        <v>362500</v>
      </c>
      <c r="F9" s="5">
        <v>23</v>
      </c>
      <c r="G9" s="4">
        <v>1994500</v>
      </c>
      <c r="H9" s="5">
        <v>30</v>
      </c>
      <c r="I9" s="5">
        <v>965500</v>
      </c>
      <c r="J9" s="5">
        <v>20</v>
      </c>
      <c r="K9" s="5">
        <v>420000</v>
      </c>
      <c r="L9" s="5">
        <v>20</v>
      </c>
      <c r="M9" s="5">
        <v>0</v>
      </c>
      <c r="N9" s="5">
        <v>22</v>
      </c>
      <c r="O9" s="5">
        <v>312500</v>
      </c>
      <c r="P9" s="5">
        <v>19</v>
      </c>
      <c r="Q9" s="5">
        <v>550000</v>
      </c>
      <c r="R9" s="5">
        <v>20</v>
      </c>
      <c r="S9" s="4">
        <f t="shared" si="0"/>
        <v>4760000</v>
      </c>
      <c r="T9" s="4">
        <f t="shared" si="1"/>
        <v>174</v>
      </c>
    </row>
    <row r="10" spans="1:20">
      <c r="A10" s="26">
        <v>6</v>
      </c>
      <c r="B10" s="28" t="s">
        <v>13</v>
      </c>
      <c r="C10" s="5">
        <v>0</v>
      </c>
      <c r="D10" s="5">
        <v>0</v>
      </c>
      <c r="E10" s="4">
        <v>155000</v>
      </c>
      <c r="F10" s="5">
        <v>0</v>
      </c>
      <c r="G10" s="4">
        <v>-155000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155000</v>
      </c>
      <c r="P10" s="5">
        <v>19</v>
      </c>
      <c r="Q10" s="5">
        <v>0</v>
      </c>
      <c r="R10" s="5">
        <v>0</v>
      </c>
      <c r="S10" s="4">
        <f t="shared" si="0"/>
        <v>155000</v>
      </c>
      <c r="T10" s="4">
        <f t="shared" si="1"/>
        <v>19</v>
      </c>
    </row>
    <row r="11" spans="1:20">
      <c r="A11" s="26">
        <v>7</v>
      </c>
      <c r="B11" s="28" t="s">
        <v>14</v>
      </c>
      <c r="C11" s="5">
        <v>0</v>
      </c>
      <c r="D11" s="5">
        <v>0</v>
      </c>
      <c r="E11" s="4">
        <v>155000</v>
      </c>
      <c r="F11" s="5">
        <v>20</v>
      </c>
      <c r="G11" s="4">
        <v>458933</v>
      </c>
      <c r="H11" s="5">
        <v>12</v>
      </c>
      <c r="I11" s="5">
        <v>172000</v>
      </c>
      <c r="J11" s="5">
        <v>0</v>
      </c>
      <c r="K11" s="5">
        <v>0</v>
      </c>
      <c r="L11" s="5">
        <v>0</v>
      </c>
      <c r="M11" s="5">
        <v>220000</v>
      </c>
      <c r="N11" s="5">
        <v>11</v>
      </c>
      <c r="O11" s="5">
        <v>0</v>
      </c>
      <c r="P11" s="5">
        <v>0</v>
      </c>
      <c r="Q11" s="5">
        <v>0</v>
      </c>
      <c r="R11" s="5">
        <v>0</v>
      </c>
      <c r="S11" s="4">
        <f t="shared" si="0"/>
        <v>1005933</v>
      </c>
      <c r="T11" s="4">
        <f t="shared" si="1"/>
        <v>43</v>
      </c>
    </row>
    <row r="12" spans="1:20" ht="31.5">
      <c r="A12" s="26">
        <v>8</v>
      </c>
      <c r="B12" s="27" t="s">
        <v>62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4">
        <f t="shared" si="0"/>
        <v>0</v>
      </c>
      <c r="T12" s="4">
        <f t="shared" si="1"/>
        <v>0</v>
      </c>
    </row>
    <row r="13" spans="1:20">
      <c r="A13" s="26">
        <v>9</v>
      </c>
      <c r="B13" s="28" t="s">
        <v>16</v>
      </c>
      <c r="C13" s="4">
        <v>310000</v>
      </c>
      <c r="D13" s="5">
        <v>20</v>
      </c>
      <c r="E13" s="4">
        <v>1074000</v>
      </c>
      <c r="F13" s="5">
        <v>24</v>
      </c>
      <c r="G13" s="4">
        <v>707000</v>
      </c>
      <c r="H13" s="5">
        <v>34</v>
      </c>
      <c r="I13" s="5">
        <v>631000</v>
      </c>
      <c r="J13" s="5">
        <v>8</v>
      </c>
      <c r="K13" s="5">
        <v>378000</v>
      </c>
      <c r="L13" s="5">
        <v>12</v>
      </c>
      <c r="M13" s="5">
        <v>473900</v>
      </c>
      <c r="N13" s="5">
        <v>9</v>
      </c>
      <c r="O13" s="5">
        <v>351000</v>
      </c>
      <c r="P13" s="5">
        <v>9</v>
      </c>
      <c r="Q13" s="5">
        <v>130500</v>
      </c>
      <c r="R13" s="5">
        <v>6</v>
      </c>
      <c r="S13" s="4">
        <f t="shared" si="0"/>
        <v>4055400</v>
      </c>
      <c r="T13" s="4">
        <f t="shared" si="1"/>
        <v>122</v>
      </c>
    </row>
    <row r="14" spans="1:20">
      <c r="A14" s="26">
        <v>10</v>
      </c>
      <c r="B14" s="28" t="s">
        <v>17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4">
        <f t="shared" si="0"/>
        <v>0</v>
      </c>
      <c r="T14" s="4">
        <f t="shared" si="1"/>
        <v>0</v>
      </c>
    </row>
    <row r="15" spans="1:20">
      <c r="A15" s="26">
        <v>11</v>
      </c>
      <c r="B15" s="28" t="s">
        <v>18</v>
      </c>
      <c r="C15" s="4">
        <v>620000</v>
      </c>
      <c r="D15" s="5">
        <v>80</v>
      </c>
      <c r="E15" s="4">
        <v>3182000</v>
      </c>
      <c r="F15" s="5">
        <v>112</v>
      </c>
      <c r="G15" s="4">
        <v>1606600</v>
      </c>
      <c r="H15" s="5">
        <v>34</v>
      </c>
      <c r="I15" s="5">
        <v>578000</v>
      </c>
      <c r="J15" s="5">
        <v>6</v>
      </c>
      <c r="K15" s="5">
        <v>213000</v>
      </c>
      <c r="L15" s="5">
        <v>6</v>
      </c>
      <c r="M15" s="5">
        <v>45000</v>
      </c>
      <c r="N15" s="5">
        <v>37</v>
      </c>
      <c r="O15" s="5">
        <v>0</v>
      </c>
      <c r="P15" s="5">
        <v>0</v>
      </c>
      <c r="Q15" s="5">
        <v>0</v>
      </c>
      <c r="R15" s="5">
        <v>0</v>
      </c>
      <c r="S15" s="4">
        <f t="shared" si="0"/>
        <v>6244600</v>
      </c>
      <c r="T15" s="4">
        <f t="shared" si="1"/>
        <v>275</v>
      </c>
    </row>
    <row r="16" spans="1:20">
      <c r="A16" s="26">
        <v>12</v>
      </c>
      <c r="B16" s="28" t="s">
        <v>19</v>
      </c>
      <c r="C16" s="4">
        <v>155000</v>
      </c>
      <c r="D16" s="5">
        <v>20</v>
      </c>
      <c r="E16" s="4">
        <v>355000</v>
      </c>
      <c r="F16" s="5">
        <v>16</v>
      </c>
      <c r="G16" s="4">
        <v>1059500</v>
      </c>
      <c r="H16" s="5">
        <v>10</v>
      </c>
      <c r="I16" s="5">
        <v>705500</v>
      </c>
      <c r="J16" s="5">
        <v>9</v>
      </c>
      <c r="K16" s="5">
        <v>462000</v>
      </c>
      <c r="L16" s="5">
        <v>11</v>
      </c>
      <c r="M16" s="5">
        <v>821000</v>
      </c>
      <c r="N16" s="5">
        <v>19</v>
      </c>
      <c r="O16" s="5">
        <v>831260</v>
      </c>
      <c r="P16" s="5">
        <v>11</v>
      </c>
      <c r="Q16" s="5">
        <v>291500</v>
      </c>
      <c r="R16" s="5">
        <v>9</v>
      </c>
      <c r="S16" s="4">
        <f t="shared" si="0"/>
        <v>4680760</v>
      </c>
      <c r="T16" s="4">
        <f t="shared" si="1"/>
        <v>105</v>
      </c>
    </row>
    <row r="17" spans="1:20">
      <c r="A17" s="26">
        <v>13</v>
      </c>
      <c r="B17" s="28" t="s">
        <v>20</v>
      </c>
      <c r="C17" s="4">
        <v>310000</v>
      </c>
      <c r="D17" s="5">
        <v>40</v>
      </c>
      <c r="E17" s="4">
        <v>308000</v>
      </c>
      <c r="F17" s="5">
        <v>21</v>
      </c>
      <c r="G17" s="4">
        <v>231500</v>
      </c>
      <c r="H17" s="5">
        <v>9</v>
      </c>
      <c r="I17" s="5">
        <v>160000</v>
      </c>
      <c r="J17" s="5">
        <v>0</v>
      </c>
      <c r="K17" s="5">
        <v>-155000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4">
        <f t="shared" si="0"/>
        <v>854500</v>
      </c>
      <c r="T17" s="4">
        <f t="shared" si="1"/>
        <v>70</v>
      </c>
    </row>
    <row r="18" spans="1:20">
      <c r="A18" s="26">
        <v>14</v>
      </c>
      <c r="B18" s="28" t="s">
        <v>63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4">
        <f t="shared" si="0"/>
        <v>0</v>
      </c>
      <c r="T18" s="4">
        <f t="shared" si="1"/>
        <v>0</v>
      </c>
    </row>
    <row r="19" spans="1:20">
      <c r="A19" s="26">
        <v>15</v>
      </c>
      <c r="B19" s="28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4">
        <f t="shared" si="0"/>
        <v>0</v>
      </c>
      <c r="T19" s="4">
        <f t="shared" si="1"/>
        <v>0</v>
      </c>
    </row>
    <row r="20" spans="1:20">
      <c r="A20" s="26">
        <v>16</v>
      </c>
      <c r="B20" s="28" t="s">
        <v>22</v>
      </c>
      <c r="C20" s="5">
        <v>0</v>
      </c>
      <c r="D20" s="5">
        <v>0</v>
      </c>
      <c r="E20" s="4">
        <v>1527500</v>
      </c>
      <c r="F20" s="5">
        <v>31</v>
      </c>
      <c r="G20" s="4">
        <v>2166500</v>
      </c>
      <c r="H20" s="5">
        <v>63</v>
      </c>
      <c r="I20" s="5">
        <v>2429000</v>
      </c>
      <c r="J20" s="5">
        <v>50</v>
      </c>
      <c r="K20" s="4">
        <v>2139000</v>
      </c>
      <c r="L20" s="5">
        <v>82</v>
      </c>
      <c r="M20" s="4">
        <v>1525000</v>
      </c>
      <c r="N20" s="5">
        <v>82</v>
      </c>
      <c r="O20" s="5">
        <v>1320000</v>
      </c>
      <c r="P20" s="5">
        <v>21</v>
      </c>
      <c r="Q20" s="5">
        <v>1347500</v>
      </c>
      <c r="R20" s="5">
        <v>49</v>
      </c>
      <c r="S20" s="4">
        <f t="shared" si="0"/>
        <v>12454500</v>
      </c>
      <c r="T20" s="4">
        <f t="shared" si="1"/>
        <v>378</v>
      </c>
    </row>
    <row r="21" spans="1:20">
      <c r="A21" s="26">
        <v>17</v>
      </c>
      <c r="B21" s="28" t="s">
        <v>23</v>
      </c>
      <c r="C21" s="5">
        <v>0</v>
      </c>
      <c r="D21" s="5">
        <v>0</v>
      </c>
      <c r="E21" s="4">
        <v>155000</v>
      </c>
      <c r="F21" s="5">
        <v>20</v>
      </c>
      <c r="G21" s="4">
        <v>74500</v>
      </c>
      <c r="H21" s="5">
        <v>10</v>
      </c>
      <c r="I21" s="5">
        <v>160000</v>
      </c>
      <c r="J21" s="5">
        <v>14</v>
      </c>
      <c r="K21" s="5">
        <v>1017000</v>
      </c>
      <c r="L21" s="5">
        <v>20</v>
      </c>
      <c r="M21" s="5">
        <v>1080500</v>
      </c>
      <c r="N21" s="5">
        <v>23</v>
      </c>
      <c r="O21" s="5">
        <v>1092000</v>
      </c>
      <c r="P21" s="5">
        <v>23</v>
      </c>
      <c r="Q21" s="5">
        <v>416600</v>
      </c>
      <c r="R21" s="5">
        <v>12</v>
      </c>
      <c r="S21" s="4">
        <f t="shared" si="0"/>
        <v>3995600</v>
      </c>
      <c r="T21" s="4">
        <f t="shared" si="1"/>
        <v>122</v>
      </c>
    </row>
    <row r="22" spans="1:20">
      <c r="A22" s="26">
        <v>18</v>
      </c>
      <c r="B22" s="28" t="s">
        <v>24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4">
        <f t="shared" si="0"/>
        <v>0</v>
      </c>
      <c r="T22" s="4">
        <f t="shared" si="1"/>
        <v>0</v>
      </c>
    </row>
    <row r="23" spans="1:20">
      <c r="A23" s="26">
        <v>19</v>
      </c>
      <c r="B23" s="28" t="s">
        <v>25</v>
      </c>
      <c r="C23" s="4">
        <v>775000</v>
      </c>
      <c r="D23" s="5">
        <v>100</v>
      </c>
      <c r="E23" s="4">
        <v>7149160</v>
      </c>
      <c r="F23" s="5">
        <v>185</v>
      </c>
      <c r="G23" s="4">
        <v>8450814</v>
      </c>
      <c r="H23" s="5">
        <v>105</v>
      </c>
      <c r="I23" s="5">
        <v>2787000</v>
      </c>
      <c r="J23" s="5">
        <v>42</v>
      </c>
      <c r="K23" s="5">
        <v>950500</v>
      </c>
      <c r="L23" s="5">
        <v>98</v>
      </c>
      <c r="M23" s="5">
        <v>1577885</v>
      </c>
      <c r="N23" s="5">
        <v>55</v>
      </c>
      <c r="O23" s="5">
        <v>1974530</v>
      </c>
      <c r="P23" s="5">
        <v>53</v>
      </c>
      <c r="Q23" s="5">
        <v>752500</v>
      </c>
      <c r="R23" s="5">
        <v>35</v>
      </c>
      <c r="S23" s="4">
        <f t="shared" si="0"/>
        <v>24417389</v>
      </c>
      <c r="T23" s="4">
        <f t="shared" si="1"/>
        <v>673</v>
      </c>
    </row>
    <row r="24" spans="1:20">
      <c r="A24" s="26">
        <v>20</v>
      </c>
      <c r="B24" s="28" t="s">
        <v>26</v>
      </c>
      <c r="C24" s="4">
        <v>155000</v>
      </c>
      <c r="D24" s="5">
        <v>20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4">
        <f t="shared" si="0"/>
        <v>155000</v>
      </c>
      <c r="T24" s="4">
        <f t="shared" si="1"/>
        <v>20</v>
      </c>
    </row>
    <row r="25" spans="1:20">
      <c r="A25" s="26">
        <v>21</v>
      </c>
      <c r="B25" s="28" t="s">
        <v>27</v>
      </c>
      <c r="C25" s="5">
        <v>0</v>
      </c>
      <c r="D25" s="5">
        <v>0</v>
      </c>
      <c r="E25" s="4">
        <v>155000</v>
      </c>
      <c r="F25" s="5">
        <v>13</v>
      </c>
      <c r="G25" s="4">
        <v>186667</v>
      </c>
      <c r="H25" s="5">
        <v>15</v>
      </c>
      <c r="I25" s="5">
        <v>777500</v>
      </c>
      <c r="J25" s="5">
        <v>15</v>
      </c>
      <c r="K25" s="5">
        <v>52500</v>
      </c>
      <c r="L25" s="5">
        <v>19</v>
      </c>
      <c r="M25" s="5">
        <v>779500</v>
      </c>
      <c r="N25" s="5">
        <v>19</v>
      </c>
      <c r="O25" s="5">
        <v>1793500</v>
      </c>
      <c r="P25" s="5">
        <v>33</v>
      </c>
      <c r="Q25" s="5">
        <v>1124500</v>
      </c>
      <c r="R25" s="5">
        <v>34</v>
      </c>
      <c r="S25" s="4">
        <f t="shared" si="0"/>
        <v>4869167</v>
      </c>
      <c r="T25" s="4">
        <f t="shared" si="1"/>
        <v>148</v>
      </c>
    </row>
    <row r="26" spans="1:20">
      <c r="A26" s="26">
        <v>22</v>
      </c>
      <c r="B26" s="28" t="s">
        <v>28</v>
      </c>
      <c r="C26" s="4">
        <v>0</v>
      </c>
      <c r="D26" s="5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16</v>
      </c>
      <c r="K26" s="5">
        <v>340000</v>
      </c>
      <c r="L26" s="4">
        <v>20</v>
      </c>
      <c r="M26" s="5">
        <v>984000</v>
      </c>
      <c r="N26" s="4">
        <v>19</v>
      </c>
      <c r="O26" s="4">
        <v>457000</v>
      </c>
      <c r="P26" s="4">
        <v>20</v>
      </c>
      <c r="Q26" s="4">
        <v>1112000</v>
      </c>
      <c r="R26" s="5">
        <v>20</v>
      </c>
      <c r="S26" s="4">
        <f t="shared" si="0"/>
        <v>2893000</v>
      </c>
      <c r="T26" s="4">
        <f t="shared" si="1"/>
        <v>95</v>
      </c>
    </row>
    <row r="27" spans="1:20">
      <c r="A27" s="26">
        <v>23</v>
      </c>
      <c r="B27" s="28" t="s">
        <v>29</v>
      </c>
      <c r="C27" s="5">
        <v>0</v>
      </c>
      <c r="D27" s="5">
        <v>0</v>
      </c>
      <c r="E27" s="4">
        <v>155000</v>
      </c>
      <c r="F27" s="5">
        <v>13</v>
      </c>
      <c r="G27" s="5">
        <v>0</v>
      </c>
      <c r="H27" s="5">
        <v>9</v>
      </c>
      <c r="I27" s="5">
        <v>90000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4">
        <f t="shared" si="0"/>
        <v>245000</v>
      </c>
      <c r="T27" s="4">
        <f t="shared" si="1"/>
        <v>22</v>
      </c>
    </row>
    <row r="28" spans="1:20">
      <c r="A28" s="26">
        <v>24</v>
      </c>
      <c r="B28" s="28" t="s">
        <v>30</v>
      </c>
      <c r="C28" s="4">
        <v>0</v>
      </c>
      <c r="D28" s="5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5">
        <v>0</v>
      </c>
      <c r="S28" s="4">
        <f t="shared" si="0"/>
        <v>0</v>
      </c>
      <c r="T28" s="4">
        <f t="shared" si="1"/>
        <v>0</v>
      </c>
    </row>
    <row r="29" spans="1:20">
      <c r="A29" s="26">
        <v>25</v>
      </c>
      <c r="B29" s="28" t="s">
        <v>31</v>
      </c>
      <c r="C29" s="4">
        <v>310000</v>
      </c>
      <c r="D29" s="5">
        <v>40</v>
      </c>
      <c r="E29" s="4">
        <v>1863500</v>
      </c>
      <c r="F29" s="5">
        <v>36</v>
      </c>
      <c r="G29" s="4">
        <v>2548000</v>
      </c>
      <c r="H29" s="5">
        <v>46</v>
      </c>
      <c r="I29" s="5">
        <v>540000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4">
        <f t="shared" si="0"/>
        <v>5261500</v>
      </c>
      <c r="T29" s="4">
        <f t="shared" si="1"/>
        <v>122</v>
      </c>
    </row>
    <row r="30" spans="1:20">
      <c r="A30" s="26">
        <v>26</v>
      </c>
      <c r="B30" s="28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4">
        <f t="shared" si="0"/>
        <v>0</v>
      </c>
      <c r="T30" s="4">
        <f t="shared" si="1"/>
        <v>0</v>
      </c>
    </row>
    <row r="31" spans="1:20">
      <c r="A31" s="26">
        <v>27</v>
      </c>
      <c r="B31" s="28" t="s">
        <v>32</v>
      </c>
      <c r="C31" s="5">
        <v>0</v>
      </c>
      <c r="D31" s="5">
        <v>0</v>
      </c>
      <c r="E31" s="4">
        <v>155000</v>
      </c>
      <c r="F31" s="5">
        <v>20</v>
      </c>
      <c r="G31" s="4">
        <v>354000</v>
      </c>
      <c r="H31" s="5">
        <v>10</v>
      </c>
      <c r="I31" s="5">
        <v>120000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4">
        <f t="shared" si="0"/>
        <v>629000</v>
      </c>
      <c r="T31" s="4">
        <f t="shared" si="1"/>
        <v>30</v>
      </c>
    </row>
    <row r="32" spans="1:20">
      <c r="A32" s="26">
        <v>28</v>
      </c>
      <c r="B32" s="28" t="s">
        <v>34</v>
      </c>
      <c r="C32" s="4">
        <v>155000</v>
      </c>
      <c r="D32" s="5">
        <v>20</v>
      </c>
      <c r="E32" s="4">
        <v>1012000</v>
      </c>
      <c r="F32" s="5">
        <v>66</v>
      </c>
      <c r="G32" s="4">
        <v>799500</v>
      </c>
      <c r="H32" s="5">
        <v>19</v>
      </c>
      <c r="I32" s="5">
        <v>580000</v>
      </c>
      <c r="J32" s="5">
        <v>11</v>
      </c>
      <c r="K32" s="5">
        <v>360500</v>
      </c>
      <c r="L32" s="5">
        <v>11</v>
      </c>
      <c r="M32" s="5">
        <v>544000</v>
      </c>
      <c r="N32" s="5">
        <v>32</v>
      </c>
      <c r="O32" s="5">
        <v>549000</v>
      </c>
      <c r="P32" s="5">
        <v>22</v>
      </c>
      <c r="Q32" s="5">
        <v>319000</v>
      </c>
      <c r="R32" s="5">
        <v>10</v>
      </c>
      <c r="S32" s="4">
        <f t="shared" si="0"/>
        <v>4319000</v>
      </c>
      <c r="T32" s="4">
        <f t="shared" si="1"/>
        <v>191</v>
      </c>
    </row>
    <row r="33" spans="1:20">
      <c r="A33" s="26">
        <v>29</v>
      </c>
      <c r="B33" s="28" t="s">
        <v>35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4">
        <f t="shared" si="0"/>
        <v>0</v>
      </c>
      <c r="T33" s="4">
        <f t="shared" si="1"/>
        <v>0</v>
      </c>
    </row>
    <row r="34" spans="1:20">
      <c r="A34" s="26">
        <v>30</v>
      </c>
      <c r="B34" s="28" t="s">
        <v>36</v>
      </c>
      <c r="C34" s="5">
        <v>0</v>
      </c>
      <c r="D34" s="5">
        <v>0</v>
      </c>
      <c r="E34" s="4">
        <v>155000</v>
      </c>
      <c r="F34" s="5">
        <v>20</v>
      </c>
      <c r="G34" s="4">
        <v>150000</v>
      </c>
      <c r="H34" s="5">
        <v>15</v>
      </c>
      <c r="I34" s="5">
        <v>651500</v>
      </c>
      <c r="J34" s="5">
        <v>18</v>
      </c>
      <c r="K34" s="5">
        <v>756500</v>
      </c>
      <c r="L34" s="5">
        <v>18</v>
      </c>
      <c r="M34" s="5">
        <v>976500</v>
      </c>
      <c r="N34" s="5">
        <v>15</v>
      </c>
      <c r="O34" s="5">
        <v>224500</v>
      </c>
      <c r="P34" s="5">
        <v>16</v>
      </c>
      <c r="Q34" s="5">
        <v>434500</v>
      </c>
      <c r="R34" s="5">
        <v>17</v>
      </c>
      <c r="S34" s="4">
        <f t="shared" si="0"/>
        <v>3348500</v>
      </c>
      <c r="T34" s="4">
        <f t="shared" si="1"/>
        <v>119</v>
      </c>
    </row>
    <row r="35" spans="1:20">
      <c r="A35" s="26">
        <v>31</v>
      </c>
      <c r="B35" s="28" t="s">
        <v>37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4">
        <f t="shared" si="0"/>
        <v>0</v>
      </c>
      <c r="T35" s="4">
        <f t="shared" si="1"/>
        <v>0</v>
      </c>
    </row>
    <row r="36" spans="1:20">
      <c r="A36" s="26">
        <v>32</v>
      </c>
      <c r="B36" s="28" t="s">
        <v>38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4">
        <f t="shared" si="0"/>
        <v>0</v>
      </c>
      <c r="T36" s="4">
        <f t="shared" si="1"/>
        <v>0</v>
      </c>
    </row>
    <row r="37" spans="1:20">
      <c r="A37" s="26">
        <v>33</v>
      </c>
      <c r="B37" s="28" t="s">
        <v>39</v>
      </c>
      <c r="C37" s="4">
        <v>1395000</v>
      </c>
      <c r="D37" s="5">
        <v>180</v>
      </c>
      <c r="E37" s="4">
        <v>7396483</v>
      </c>
      <c r="F37" s="5">
        <v>244</v>
      </c>
      <c r="G37" s="4">
        <v>6600000</v>
      </c>
      <c r="H37" s="5">
        <v>83</v>
      </c>
      <c r="I37" s="5">
        <v>2141500</v>
      </c>
      <c r="J37" s="5">
        <v>20</v>
      </c>
      <c r="K37" s="5">
        <v>980000</v>
      </c>
      <c r="L37" s="5">
        <v>20</v>
      </c>
      <c r="M37" s="5">
        <v>1330000</v>
      </c>
      <c r="N37" s="5">
        <v>20</v>
      </c>
      <c r="O37" s="5">
        <v>1461500</v>
      </c>
      <c r="P37" s="5">
        <v>30</v>
      </c>
      <c r="Q37" s="5">
        <v>639511</v>
      </c>
      <c r="R37" s="5">
        <v>20</v>
      </c>
      <c r="S37" s="4">
        <f t="shared" si="0"/>
        <v>21943994</v>
      </c>
      <c r="T37" s="4">
        <f t="shared" si="1"/>
        <v>617</v>
      </c>
    </row>
    <row r="38" spans="1:20">
      <c r="A38" s="26">
        <v>34</v>
      </c>
      <c r="B38" s="28" t="s">
        <v>40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4">
        <f t="shared" si="0"/>
        <v>0</v>
      </c>
      <c r="T38" s="4">
        <f t="shared" si="1"/>
        <v>0</v>
      </c>
    </row>
    <row r="39" spans="1:20">
      <c r="A39" s="26">
        <v>35</v>
      </c>
      <c r="B39" s="28" t="s">
        <v>41</v>
      </c>
      <c r="C39" s="4">
        <v>155000</v>
      </c>
      <c r="D39" s="5">
        <v>20</v>
      </c>
      <c r="E39" s="30">
        <v>3068447</v>
      </c>
      <c r="F39" s="5">
        <v>63</v>
      </c>
      <c r="G39" s="4">
        <v>3114500</v>
      </c>
      <c r="H39" s="5">
        <v>95</v>
      </c>
      <c r="I39" s="5">
        <v>1622500</v>
      </c>
      <c r="J39" s="5">
        <v>68</v>
      </c>
      <c r="K39" s="5">
        <v>3446000</v>
      </c>
      <c r="L39" s="5">
        <v>90</v>
      </c>
      <c r="M39" s="5">
        <v>3461116</v>
      </c>
      <c r="N39" s="5">
        <v>76</v>
      </c>
      <c r="O39" s="5">
        <v>3287145</v>
      </c>
      <c r="P39" s="5">
        <v>71</v>
      </c>
      <c r="Q39" s="5">
        <v>1626000</v>
      </c>
      <c r="R39" s="5">
        <v>53</v>
      </c>
      <c r="S39" s="4">
        <f t="shared" si="0"/>
        <v>19780708</v>
      </c>
      <c r="T39" s="4">
        <f t="shared" si="1"/>
        <v>536</v>
      </c>
    </row>
    <row r="40" spans="1:20">
      <c r="A40" s="4"/>
      <c r="B40" s="6" t="s">
        <v>42</v>
      </c>
      <c r="C40" s="14">
        <f t="shared" ref="C40:T40" si="2">SUM(C6:C39)</f>
        <v>5115000</v>
      </c>
      <c r="D40" s="14">
        <f t="shared" si="2"/>
        <v>640</v>
      </c>
      <c r="E40" s="14">
        <f t="shared" si="2"/>
        <v>31368052</v>
      </c>
      <c r="F40" s="14">
        <f t="shared" si="2"/>
        <v>980</v>
      </c>
      <c r="G40" s="14">
        <f t="shared" si="2"/>
        <v>33449181</v>
      </c>
      <c r="H40" s="14">
        <f t="shared" si="2"/>
        <v>680</v>
      </c>
      <c r="I40" s="14">
        <f t="shared" si="2"/>
        <v>17081000</v>
      </c>
      <c r="J40" s="14">
        <f t="shared" si="2"/>
        <v>317</v>
      </c>
      <c r="K40" s="14">
        <f t="shared" si="2"/>
        <v>12376000</v>
      </c>
      <c r="L40" s="14">
        <f t="shared" si="2"/>
        <v>480</v>
      </c>
      <c r="M40" s="14">
        <f t="shared" si="2"/>
        <v>15406301</v>
      </c>
      <c r="N40" s="14">
        <f t="shared" si="2"/>
        <v>491</v>
      </c>
      <c r="O40" s="14">
        <f t="shared" si="2"/>
        <v>15250735</v>
      </c>
      <c r="P40" s="14">
        <f t="shared" si="2"/>
        <v>399</v>
      </c>
      <c r="Q40" s="14">
        <f t="shared" si="2"/>
        <v>9431611</v>
      </c>
      <c r="R40" s="14">
        <f t="shared" si="2"/>
        <v>309</v>
      </c>
      <c r="S40" s="14">
        <f t="shared" si="2"/>
        <v>139477880</v>
      </c>
      <c r="T40" s="14">
        <f t="shared" si="2"/>
        <v>4296</v>
      </c>
    </row>
    <row r="41" spans="1:20">
      <c r="A41" s="4"/>
      <c r="B41" s="6" t="s">
        <v>55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20">
        <v>5475198</v>
      </c>
      <c r="N41" s="4"/>
      <c r="O41" s="4"/>
      <c r="P41" s="4"/>
      <c r="Q41" s="4"/>
      <c r="R41" s="4"/>
      <c r="S41" s="20">
        <v>5475198</v>
      </c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1">
        <f>M40+M41</f>
        <v>20881499</v>
      </c>
      <c r="N42" s="4"/>
      <c r="O42" s="4"/>
      <c r="P42" s="4"/>
      <c r="Q42" s="4"/>
      <c r="R42" s="4"/>
      <c r="S42" s="21">
        <f>S40+S41</f>
        <v>144953078</v>
      </c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/>
      <c r="N43" s="4"/>
      <c r="O43" s="4"/>
      <c r="P43" s="4"/>
      <c r="Q43" s="4"/>
      <c r="R43" s="4"/>
      <c r="S43" s="6" t="s">
        <v>69</v>
      </c>
      <c r="T43" s="4"/>
    </row>
  </sheetData>
  <mergeCells count="13">
    <mergeCell ref="A3:A4"/>
    <mergeCell ref="B3:B4"/>
    <mergeCell ref="S3:T3"/>
    <mergeCell ref="A1:T1"/>
    <mergeCell ref="C3:D3"/>
    <mergeCell ref="A2:T2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V40" sqref="V40"/>
    </sheetView>
  </sheetViews>
  <sheetFormatPr defaultRowHeight="15.75"/>
  <cols>
    <col min="1" max="1" width="6.5703125" style="1" customWidth="1"/>
    <col min="2" max="2" width="22.42578125" style="1" customWidth="1"/>
    <col min="3" max="3" width="9.5703125" style="1" bestFit="1" customWidth="1"/>
    <col min="4" max="4" width="8.85546875" style="1" bestFit="1" customWidth="1"/>
    <col min="5" max="5" width="13.7109375" style="1" customWidth="1"/>
    <col min="6" max="6" width="8.85546875" style="1" bestFit="1" customWidth="1"/>
    <col min="7" max="7" width="13.140625" style="1" customWidth="1"/>
    <col min="8" max="8" width="8.85546875" style="1" bestFit="1" customWidth="1"/>
    <col min="9" max="9" width="12.42578125" style="1" customWidth="1"/>
    <col min="10" max="10" width="8.85546875" style="1" bestFit="1" customWidth="1"/>
    <col min="11" max="11" width="12.28515625" style="1" customWidth="1"/>
    <col min="12" max="12" width="8.85546875" style="1" bestFit="1" customWidth="1"/>
    <col min="13" max="13" width="11.85546875" style="1" customWidth="1"/>
    <col min="14" max="18" width="10" style="1" customWidth="1"/>
    <col min="19" max="19" width="15.42578125" style="1" customWidth="1"/>
    <col min="20" max="20" width="8.85546875" style="1" bestFit="1" customWidth="1"/>
    <col min="21" max="16384" width="9.140625" style="1"/>
  </cols>
  <sheetData>
    <row r="1" spans="1:20" s="12" customFormat="1" ht="22.5" customHeight="1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s="12" customFormat="1" ht="18.7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9"/>
      <c r="P2" s="29"/>
      <c r="Q2" s="29"/>
      <c r="R2" s="29"/>
      <c r="S2" s="15"/>
      <c r="T2" s="15"/>
    </row>
    <row r="3" spans="1:20" s="2" customFormat="1" ht="39.75" customHeight="1">
      <c r="A3" s="40" t="s">
        <v>0</v>
      </c>
      <c r="B3" s="40" t="s">
        <v>45</v>
      </c>
      <c r="C3" s="40" t="s">
        <v>6</v>
      </c>
      <c r="D3" s="40"/>
      <c r="E3" s="40" t="s">
        <v>1</v>
      </c>
      <c r="F3" s="40"/>
      <c r="G3" s="40" t="s">
        <v>2</v>
      </c>
      <c r="H3" s="40"/>
      <c r="I3" s="40" t="s">
        <v>3</v>
      </c>
      <c r="J3" s="40"/>
      <c r="K3" s="40" t="s">
        <v>4</v>
      </c>
      <c r="L3" s="40"/>
      <c r="M3" s="40" t="s">
        <v>5</v>
      </c>
      <c r="N3" s="40"/>
      <c r="O3" s="40" t="s">
        <v>61</v>
      </c>
      <c r="P3" s="40"/>
      <c r="Q3" s="43" t="s">
        <v>67</v>
      </c>
      <c r="R3" s="44"/>
      <c r="S3" s="40" t="s">
        <v>42</v>
      </c>
      <c r="T3" s="40"/>
    </row>
    <row r="4" spans="1:20" ht="47.25">
      <c r="A4" s="40"/>
      <c r="B4" s="40"/>
      <c r="C4" s="9" t="s">
        <v>43</v>
      </c>
      <c r="D4" s="9" t="s">
        <v>44</v>
      </c>
      <c r="E4" s="9" t="s">
        <v>43</v>
      </c>
      <c r="F4" s="9" t="s">
        <v>44</v>
      </c>
      <c r="G4" s="9" t="s">
        <v>43</v>
      </c>
      <c r="H4" s="9" t="s">
        <v>44</v>
      </c>
      <c r="I4" s="9" t="s">
        <v>43</v>
      </c>
      <c r="J4" s="9" t="s">
        <v>44</v>
      </c>
      <c r="K4" s="9" t="s">
        <v>43</v>
      </c>
      <c r="L4" s="9" t="s">
        <v>44</v>
      </c>
      <c r="M4" s="9" t="s">
        <v>43</v>
      </c>
      <c r="N4" s="9" t="s">
        <v>44</v>
      </c>
      <c r="O4" s="9" t="s">
        <v>43</v>
      </c>
      <c r="P4" s="9" t="s">
        <v>44</v>
      </c>
      <c r="Q4" s="9" t="s">
        <v>43</v>
      </c>
      <c r="R4" s="9" t="s">
        <v>44</v>
      </c>
      <c r="S4" s="9" t="s">
        <v>43</v>
      </c>
      <c r="T4" s="9" t="s">
        <v>44</v>
      </c>
    </row>
    <row r="5" spans="1:20">
      <c r="A5" s="26">
        <v>1</v>
      </c>
      <c r="B5" s="4" t="s">
        <v>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4">
        <f>C5+E5+G5+I5+K5+M5+O5+Q5</f>
        <v>0</v>
      </c>
      <c r="T5" s="4">
        <f>D5+F5+H5+J5+L5+N5+P5+R5</f>
        <v>0</v>
      </c>
    </row>
    <row r="6" spans="1:20">
      <c r="A6" s="26">
        <v>2</v>
      </c>
      <c r="B6" s="4" t="s">
        <v>9</v>
      </c>
      <c r="C6" s="4">
        <v>390000</v>
      </c>
      <c r="D6" s="5">
        <v>60</v>
      </c>
      <c r="E6" s="4">
        <v>6700250</v>
      </c>
      <c r="F6" s="5">
        <v>134</v>
      </c>
      <c r="G6" s="4">
        <v>6943550</v>
      </c>
      <c r="H6" s="5">
        <v>32</v>
      </c>
      <c r="I6" s="5">
        <v>1885000</v>
      </c>
      <c r="J6" s="5">
        <v>52</v>
      </c>
      <c r="K6" s="4">
        <v>1613500</v>
      </c>
      <c r="L6" s="5">
        <v>45</v>
      </c>
      <c r="M6" s="4">
        <v>2144459</v>
      </c>
      <c r="N6" s="5">
        <v>48</v>
      </c>
      <c r="O6" s="4">
        <v>2039778</v>
      </c>
      <c r="P6" s="5">
        <v>48</v>
      </c>
      <c r="Q6" s="4">
        <v>1251250</v>
      </c>
      <c r="R6" s="5">
        <v>47</v>
      </c>
      <c r="S6" s="4">
        <f t="shared" ref="S6:S39" si="0">C6+E6+G6+I6+K6+M6+O6+Q6</f>
        <v>22967787</v>
      </c>
      <c r="T6" s="4">
        <f t="shared" ref="T6:T39" si="1">D6+F6+H6+J6+L6+N6+P6+R6</f>
        <v>466</v>
      </c>
    </row>
    <row r="7" spans="1:20">
      <c r="A7" s="26">
        <v>3</v>
      </c>
      <c r="B7" s="4" t="s">
        <v>10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4">
        <f t="shared" si="0"/>
        <v>0</v>
      </c>
      <c r="T7" s="4">
        <f t="shared" si="1"/>
        <v>0</v>
      </c>
    </row>
    <row r="8" spans="1:20">
      <c r="A8" s="26">
        <v>4</v>
      </c>
      <c r="B8" s="4" t="s">
        <v>11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4">
        <f t="shared" si="0"/>
        <v>0</v>
      </c>
      <c r="T8" s="4">
        <f t="shared" si="1"/>
        <v>0</v>
      </c>
    </row>
    <row r="9" spans="1:20">
      <c r="A9" s="26">
        <v>5</v>
      </c>
      <c r="B9" s="4" t="s">
        <v>12</v>
      </c>
      <c r="C9" s="4">
        <v>195000</v>
      </c>
      <c r="D9" s="5">
        <v>30</v>
      </c>
      <c r="E9" s="4">
        <v>2055950</v>
      </c>
      <c r="F9" s="5">
        <v>57</v>
      </c>
      <c r="G9" s="4">
        <v>2113500</v>
      </c>
      <c r="H9" s="5">
        <v>50</v>
      </c>
      <c r="I9" s="5">
        <v>1152000</v>
      </c>
      <c r="J9" s="5">
        <v>50</v>
      </c>
      <c r="K9" s="4">
        <v>280000</v>
      </c>
      <c r="L9" s="5">
        <v>20</v>
      </c>
      <c r="M9" s="5">
        <v>0</v>
      </c>
      <c r="N9" s="5">
        <v>31</v>
      </c>
      <c r="O9" s="4">
        <v>2250400</v>
      </c>
      <c r="P9" s="5">
        <v>31</v>
      </c>
      <c r="Q9" s="4">
        <v>873000</v>
      </c>
      <c r="R9" s="5">
        <v>32</v>
      </c>
      <c r="S9" s="4">
        <f t="shared" si="0"/>
        <v>8919850</v>
      </c>
      <c r="T9" s="4">
        <f t="shared" si="1"/>
        <v>301</v>
      </c>
    </row>
    <row r="10" spans="1:20">
      <c r="A10" s="26">
        <v>6</v>
      </c>
      <c r="B10" s="4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4">
        <f t="shared" si="0"/>
        <v>0</v>
      </c>
      <c r="T10" s="4">
        <f t="shared" si="1"/>
        <v>0</v>
      </c>
    </row>
    <row r="11" spans="1:20">
      <c r="A11" s="26">
        <v>7</v>
      </c>
      <c r="B11" s="4" t="s">
        <v>14</v>
      </c>
      <c r="C11" s="5">
        <v>0</v>
      </c>
      <c r="D11" s="5">
        <v>0</v>
      </c>
      <c r="E11" s="4">
        <v>322500</v>
      </c>
      <c r="F11" s="5">
        <v>7</v>
      </c>
      <c r="G11" s="4">
        <v>122950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4">
        <f t="shared" si="0"/>
        <v>445450</v>
      </c>
      <c r="T11" s="4">
        <f t="shared" si="1"/>
        <v>7</v>
      </c>
    </row>
    <row r="12" spans="1:20" ht="31.5">
      <c r="A12" s="26">
        <v>8</v>
      </c>
      <c r="B12" s="27" t="s">
        <v>62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4">
        <f t="shared" si="0"/>
        <v>0</v>
      </c>
      <c r="T12" s="4">
        <f t="shared" si="1"/>
        <v>0</v>
      </c>
    </row>
    <row r="13" spans="1:20">
      <c r="A13" s="26">
        <v>9</v>
      </c>
      <c r="B13" s="28" t="s">
        <v>16</v>
      </c>
      <c r="C13" s="4">
        <v>195000</v>
      </c>
      <c r="D13" s="5">
        <v>30</v>
      </c>
      <c r="E13" s="4">
        <v>1186900</v>
      </c>
      <c r="F13" s="5">
        <v>36</v>
      </c>
      <c r="G13" s="4">
        <v>982000</v>
      </c>
      <c r="H13" s="5">
        <v>25</v>
      </c>
      <c r="I13" s="5">
        <v>242000</v>
      </c>
      <c r="J13" s="5">
        <v>25</v>
      </c>
      <c r="K13" s="5">
        <v>0</v>
      </c>
      <c r="L13" s="5">
        <v>0</v>
      </c>
      <c r="M13" s="5">
        <v>0</v>
      </c>
      <c r="N13" s="5">
        <v>28</v>
      </c>
      <c r="O13" s="5">
        <v>0</v>
      </c>
      <c r="P13" s="5">
        <v>0</v>
      </c>
      <c r="Q13" s="5">
        <v>0</v>
      </c>
      <c r="R13" s="5">
        <v>0</v>
      </c>
      <c r="S13" s="4">
        <f t="shared" si="0"/>
        <v>2605900</v>
      </c>
      <c r="T13" s="4">
        <f t="shared" si="1"/>
        <v>144</v>
      </c>
    </row>
    <row r="14" spans="1:20">
      <c r="A14" s="26">
        <v>10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4">
        <f t="shared" si="0"/>
        <v>0</v>
      </c>
      <c r="T14" s="4">
        <f t="shared" si="1"/>
        <v>0</v>
      </c>
    </row>
    <row r="15" spans="1:20">
      <c r="A15" s="26">
        <v>11</v>
      </c>
      <c r="B15" s="4" t="s">
        <v>18</v>
      </c>
      <c r="C15" s="4">
        <v>585000</v>
      </c>
      <c r="D15" s="5">
        <v>90</v>
      </c>
      <c r="E15" s="4">
        <v>3756250</v>
      </c>
      <c r="F15" s="5">
        <v>127</v>
      </c>
      <c r="G15" s="4">
        <v>1684600</v>
      </c>
      <c r="H15" s="5">
        <v>128</v>
      </c>
      <c r="I15" s="5">
        <v>728000</v>
      </c>
      <c r="J15" s="5">
        <v>26</v>
      </c>
      <c r="K15" s="4">
        <v>623000</v>
      </c>
      <c r="L15" s="5">
        <v>26</v>
      </c>
      <c r="M15" s="4">
        <v>676550</v>
      </c>
      <c r="N15" s="5">
        <v>25</v>
      </c>
      <c r="O15" s="4">
        <v>498500</v>
      </c>
      <c r="P15" s="5">
        <v>30</v>
      </c>
      <c r="Q15" s="4">
        <v>358900</v>
      </c>
      <c r="R15" s="5">
        <v>19</v>
      </c>
      <c r="S15" s="4">
        <f t="shared" si="0"/>
        <v>8910800</v>
      </c>
      <c r="T15" s="4">
        <f t="shared" si="1"/>
        <v>471</v>
      </c>
    </row>
    <row r="16" spans="1:20">
      <c r="A16" s="26">
        <v>12</v>
      </c>
      <c r="B16" s="4" t="s">
        <v>19</v>
      </c>
      <c r="C16" s="4">
        <v>195000</v>
      </c>
      <c r="D16" s="5">
        <v>30</v>
      </c>
      <c r="E16" s="4">
        <v>4084950</v>
      </c>
      <c r="F16" s="5">
        <v>157</v>
      </c>
      <c r="G16" s="4">
        <v>1617200</v>
      </c>
      <c r="H16" s="5">
        <v>143</v>
      </c>
      <c r="I16" s="5">
        <v>1876000</v>
      </c>
      <c r="J16" s="5">
        <v>63</v>
      </c>
      <c r="K16" s="4">
        <v>1680000</v>
      </c>
      <c r="L16" s="5">
        <v>65</v>
      </c>
      <c r="M16" s="4">
        <v>2328520</v>
      </c>
      <c r="N16" s="5">
        <v>99</v>
      </c>
      <c r="O16" s="4">
        <v>3429400</v>
      </c>
      <c r="P16" s="5">
        <v>61</v>
      </c>
      <c r="Q16" s="5">
        <v>1353150</v>
      </c>
      <c r="R16" s="5">
        <v>51</v>
      </c>
      <c r="S16" s="4">
        <f t="shared" si="0"/>
        <v>16564220</v>
      </c>
      <c r="T16" s="4">
        <f t="shared" si="1"/>
        <v>669</v>
      </c>
    </row>
    <row r="17" spans="1:20">
      <c r="A17" s="26">
        <v>13</v>
      </c>
      <c r="B17" s="4" t="s">
        <v>20</v>
      </c>
      <c r="C17" s="4">
        <v>390000</v>
      </c>
      <c r="D17" s="5">
        <v>60</v>
      </c>
      <c r="E17" s="4">
        <v>797200</v>
      </c>
      <c r="F17" s="5">
        <v>48</v>
      </c>
      <c r="G17" s="4">
        <v>614950</v>
      </c>
      <c r="H17" s="5">
        <v>29</v>
      </c>
      <c r="I17" s="5">
        <v>350000</v>
      </c>
      <c r="J17" s="5">
        <v>29</v>
      </c>
      <c r="K17" s="4">
        <v>-195000</v>
      </c>
      <c r="L17" s="5">
        <v>0</v>
      </c>
      <c r="M17" s="5">
        <v>0</v>
      </c>
      <c r="N17" s="5">
        <v>8</v>
      </c>
      <c r="O17" s="5">
        <v>0</v>
      </c>
      <c r="P17" s="5">
        <v>0</v>
      </c>
      <c r="Q17" s="5">
        <v>0</v>
      </c>
      <c r="R17" s="5">
        <v>0</v>
      </c>
      <c r="S17" s="4">
        <f t="shared" si="0"/>
        <v>1957150</v>
      </c>
      <c r="T17" s="4">
        <f t="shared" si="1"/>
        <v>174</v>
      </c>
    </row>
    <row r="18" spans="1:20">
      <c r="A18" s="26">
        <v>14</v>
      </c>
      <c r="B18" s="27" t="s">
        <v>63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4">
        <v>571500</v>
      </c>
      <c r="P18" s="5">
        <v>30</v>
      </c>
      <c r="Q18" s="4">
        <v>1068000</v>
      </c>
      <c r="R18" s="5">
        <v>60</v>
      </c>
      <c r="S18" s="4">
        <f t="shared" si="0"/>
        <v>1639500</v>
      </c>
      <c r="T18" s="4">
        <f t="shared" si="1"/>
        <v>90</v>
      </c>
    </row>
    <row r="19" spans="1:20">
      <c r="A19" s="26">
        <v>15</v>
      </c>
      <c r="B19" s="4" t="s">
        <v>21</v>
      </c>
      <c r="C19" s="5">
        <v>0</v>
      </c>
      <c r="D19" s="5">
        <v>0</v>
      </c>
      <c r="E19" s="4">
        <v>195000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4">
        <v>0</v>
      </c>
      <c r="P19" s="5">
        <v>0</v>
      </c>
      <c r="Q19" s="5">
        <v>0</v>
      </c>
      <c r="R19" s="5">
        <v>0</v>
      </c>
      <c r="S19" s="4">
        <f t="shared" si="0"/>
        <v>195000</v>
      </c>
      <c r="T19" s="4">
        <f t="shared" si="1"/>
        <v>0</v>
      </c>
    </row>
    <row r="20" spans="1:20">
      <c r="A20" s="26">
        <v>16</v>
      </c>
      <c r="B20" s="4" t="s">
        <v>22</v>
      </c>
      <c r="C20" s="5">
        <v>0</v>
      </c>
      <c r="D20" s="5">
        <v>0</v>
      </c>
      <c r="E20" s="4">
        <v>232800</v>
      </c>
      <c r="F20" s="5">
        <v>0</v>
      </c>
      <c r="G20" s="4">
        <v>424050</v>
      </c>
      <c r="H20" s="5">
        <v>9</v>
      </c>
      <c r="I20" s="5">
        <v>229000</v>
      </c>
      <c r="J20" s="5">
        <v>9</v>
      </c>
      <c r="K20" s="4">
        <v>427000</v>
      </c>
      <c r="L20" s="5">
        <v>12</v>
      </c>
      <c r="M20" s="4">
        <v>596400</v>
      </c>
      <c r="N20" s="5">
        <v>30</v>
      </c>
      <c r="O20" s="4">
        <v>596750</v>
      </c>
      <c r="P20" s="5">
        <v>31</v>
      </c>
      <c r="Q20" s="4">
        <v>271600</v>
      </c>
      <c r="R20" s="5">
        <v>13</v>
      </c>
      <c r="S20" s="4">
        <f t="shared" si="0"/>
        <v>2777600</v>
      </c>
      <c r="T20" s="4">
        <f t="shared" si="1"/>
        <v>104</v>
      </c>
    </row>
    <row r="21" spans="1:20">
      <c r="A21" s="26">
        <v>17</v>
      </c>
      <c r="B21" s="4" t="s">
        <v>23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4">
        <f t="shared" si="0"/>
        <v>0</v>
      </c>
      <c r="T21" s="4">
        <f t="shared" si="1"/>
        <v>0</v>
      </c>
    </row>
    <row r="22" spans="1:20">
      <c r="A22" s="26">
        <v>18</v>
      </c>
      <c r="B22" s="4" t="s">
        <v>24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4">
        <f t="shared" si="0"/>
        <v>0</v>
      </c>
      <c r="T22" s="4">
        <f t="shared" si="1"/>
        <v>0</v>
      </c>
    </row>
    <row r="23" spans="1:20">
      <c r="A23" s="26">
        <v>19</v>
      </c>
      <c r="B23" s="4" t="s">
        <v>25</v>
      </c>
      <c r="C23" s="4">
        <v>585000</v>
      </c>
      <c r="D23" s="5">
        <v>90</v>
      </c>
      <c r="E23" s="4">
        <v>14900906</v>
      </c>
      <c r="F23" s="5">
        <v>356</v>
      </c>
      <c r="G23" s="4">
        <v>12709450</v>
      </c>
      <c r="H23" s="5">
        <v>158</v>
      </c>
      <c r="I23" s="5">
        <v>6797000</v>
      </c>
      <c r="J23" s="5">
        <v>80</v>
      </c>
      <c r="K23" s="4">
        <v>3969000</v>
      </c>
      <c r="L23" s="5">
        <v>85</v>
      </c>
      <c r="M23" s="4">
        <v>5052550</v>
      </c>
      <c r="N23" s="5">
        <v>139</v>
      </c>
      <c r="O23" s="4">
        <v>5114900</v>
      </c>
      <c r="P23" s="5">
        <v>112</v>
      </c>
      <c r="Q23" s="4">
        <v>3559900</v>
      </c>
      <c r="R23" s="5">
        <v>126</v>
      </c>
      <c r="S23" s="4">
        <f t="shared" si="0"/>
        <v>52688706</v>
      </c>
      <c r="T23" s="4">
        <f t="shared" si="1"/>
        <v>1146</v>
      </c>
    </row>
    <row r="24" spans="1:20">
      <c r="A24" s="26">
        <v>20</v>
      </c>
      <c r="B24" s="4" t="s">
        <v>26</v>
      </c>
      <c r="C24" s="4">
        <v>195000</v>
      </c>
      <c r="D24" s="5">
        <v>30</v>
      </c>
      <c r="E24" s="4">
        <v>330800</v>
      </c>
      <c r="F24" s="5">
        <v>31</v>
      </c>
      <c r="G24" s="4">
        <v>304700</v>
      </c>
      <c r="H24" s="5">
        <v>13</v>
      </c>
      <c r="I24" s="5">
        <v>446500</v>
      </c>
      <c r="J24" s="5">
        <v>13</v>
      </c>
      <c r="K24" s="4">
        <v>588000</v>
      </c>
      <c r="L24" s="5">
        <v>15</v>
      </c>
      <c r="M24" s="4">
        <v>341250</v>
      </c>
      <c r="N24" s="5">
        <v>32</v>
      </c>
      <c r="O24" s="4">
        <v>788100</v>
      </c>
      <c r="P24" s="5">
        <v>27</v>
      </c>
      <c r="Q24" s="4">
        <v>388000</v>
      </c>
      <c r="R24" s="5">
        <v>14</v>
      </c>
      <c r="S24" s="4">
        <f t="shared" si="0"/>
        <v>3382350</v>
      </c>
      <c r="T24" s="4">
        <f t="shared" si="1"/>
        <v>175</v>
      </c>
    </row>
    <row r="25" spans="1:20">
      <c r="A25" s="26">
        <v>21</v>
      </c>
      <c r="B25" s="4" t="s">
        <v>27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4">
        <f t="shared" si="0"/>
        <v>0</v>
      </c>
      <c r="T25" s="4">
        <f t="shared" si="1"/>
        <v>0</v>
      </c>
    </row>
    <row r="26" spans="1:20">
      <c r="A26" s="26">
        <v>22</v>
      </c>
      <c r="B26" s="4" t="s">
        <v>28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4">
        <f t="shared" si="0"/>
        <v>0</v>
      </c>
      <c r="T26" s="4">
        <f t="shared" si="1"/>
        <v>0</v>
      </c>
    </row>
    <row r="27" spans="1:20">
      <c r="A27" s="26">
        <v>23</v>
      </c>
      <c r="B27" s="4" t="s">
        <v>29</v>
      </c>
      <c r="C27" s="5">
        <v>0</v>
      </c>
      <c r="D27" s="5">
        <v>0</v>
      </c>
      <c r="E27" s="4">
        <v>195000</v>
      </c>
      <c r="F27" s="5">
        <v>14</v>
      </c>
      <c r="G27" s="4">
        <v>96000</v>
      </c>
      <c r="H27" s="5">
        <v>0</v>
      </c>
      <c r="I27" s="5">
        <v>20000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4">
        <f t="shared" si="0"/>
        <v>311000</v>
      </c>
      <c r="T27" s="4">
        <f t="shared" si="1"/>
        <v>14</v>
      </c>
    </row>
    <row r="28" spans="1:20">
      <c r="A28" s="26">
        <v>24</v>
      </c>
      <c r="B28" s="4" t="s">
        <v>30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4">
        <f t="shared" si="0"/>
        <v>0</v>
      </c>
      <c r="T28" s="4">
        <f t="shared" si="1"/>
        <v>0</v>
      </c>
    </row>
    <row r="29" spans="1:20">
      <c r="A29" s="26">
        <v>25</v>
      </c>
      <c r="B29" s="4" t="s">
        <v>31</v>
      </c>
      <c r="C29" s="4">
        <v>195000</v>
      </c>
      <c r="D29" s="5">
        <v>30</v>
      </c>
      <c r="E29" s="4">
        <v>4428900</v>
      </c>
      <c r="F29" s="5">
        <v>192</v>
      </c>
      <c r="G29" s="4">
        <v>2370400</v>
      </c>
      <c r="H29" s="5">
        <v>143</v>
      </c>
      <c r="I29" s="5">
        <v>1979000</v>
      </c>
      <c r="J29" s="5">
        <v>43</v>
      </c>
      <c r="K29" s="4">
        <v>490000</v>
      </c>
      <c r="L29" s="5">
        <v>20</v>
      </c>
      <c r="M29" s="4">
        <v>1912175</v>
      </c>
      <c r="N29" s="5">
        <v>30</v>
      </c>
      <c r="O29" s="4">
        <v>1629600</v>
      </c>
      <c r="P29" s="5">
        <v>30</v>
      </c>
      <c r="Q29" s="4">
        <v>873000</v>
      </c>
      <c r="R29" s="5">
        <v>30</v>
      </c>
      <c r="S29" s="4">
        <f t="shared" si="0"/>
        <v>13878075</v>
      </c>
      <c r="T29" s="4">
        <f t="shared" si="1"/>
        <v>518</v>
      </c>
    </row>
    <row r="30" spans="1:20">
      <c r="A30" s="26">
        <v>26</v>
      </c>
      <c r="B30" s="4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4">
        <f t="shared" si="0"/>
        <v>0</v>
      </c>
      <c r="T30" s="4">
        <f t="shared" si="1"/>
        <v>0</v>
      </c>
    </row>
    <row r="31" spans="1:20">
      <c r="A31" s="26">
        <v>27</v>
      </c>
      <c r="B31" s="4" t="s">
        <v>32</v>
      </c>
      <c r="C31" s="5">
        <v>0</v>
      </c>
      <c r="D31" s="5">
        <v>0</v>
      </c>
      <c r="E31" s="4">
        <v>981725</v>
      </c>
      <c r="F31" s="5">
        <v>34</v>
      </c>
      <c r="G31" s="4">
        <v>967000</v>
      </c>
      <c r="H31" s="5">
        <v>30</v>
      </c>
      <c r="I31" s="5">
        <v>750000</v>
      </c>
      <c r="J31" s="5">
        <v>30</v>
      </c>
      <c r="K31" s="4">
        <v>762500</v>
      </c>
      <c r="L31" s="5">
        <v>15</v>
      </c>
      <c r="M31" s="4">
        <v>627220</v>
      </c>
      <c r="N31" s="5">
        <v>15</v>
      </c>
      <c r="O31" s="4">
        <v>407400</v>
      </c>
      <c r="P31" s="5">
        <v>14</v>
      </c>
      <c r="Q31" s="4">
        <v>203700</v>
      </c>
      <c r="R31" s="5">
        <v>14</v>
      </c>
      <c r="S31" s="4">
        <f t="shared" si="0"/>
        <v>4699545</v>
      </c>
      <c r="T31" s="4">
        <f t="shared" si="1"/>
        <v>152</v>
      </c>
    </row>
    <row r="32" spans="1:20">
      <c r="A32" s="26">
        <v>28</v>
      </c>
      <c r="B32" s="4" t="s">
        <v>34</v>
      </c>
      <c r="C32" s="5">
        <v>0</v>
      </c>
      <c r="D32" s="5">
        <v>0</v>
      </c>
      <c r="E32" s="4">
        <v>1068000</v>
      </c>
      <c r="F32" s="5">
        <v>27</v>
      </c>
      <c r="G32" s="4">
        <v>582000</v>
      </c>
      <c r="H32" s="5">
        <v>39</v>
      </c>
      <c r="I32" s="5">
        <v>0</v>
      </c>
      <c r="J32" s="5">
        <v>39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270000</v>
      </c>
      <c r="R32" s="5">
        <v>15</v>
      </c>
      <c r="S32" s="4">
        <f t="shared" si="0"/>
        <v>1920000</v>
      </c>
      <c r="T32" s="4">
        <f t="shared" si="1"/>
        <v>120</v>
      </c>
    </row>
    <row r="33" spans="1:20">
      <c r="A33" s="26">
        <v>29</v>
      </c>
      <c r="B33" s="4" t="s">
        <v>35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4">
        <f t="shared" si="0"/>
        <v>0</v>
      </c>
      <c r="T33" s="4">
        <f t="shared" si="1"/>
        <v>0</v>
      </c>
    </row>
    <row r="34" spans="1:20">
      <c r="A34" s="26">
        <v>30</v>
      </c>
      <c r="B34" s="4" t="s">
        <v>36</v>
      </c>
      <c r="C34" s="5">
        <v>0</v>
      </c>
      <c r="D34" s="5">
        <v>0</v>
      </c>
      <c r="E34" s="4">
        <v>846000</v>
      </c>
      <c r="F34" s="5">
        <v>5</v>
      </c>
      <c r="G34" s="4">
        <v>1089150</v>
      </c>
      <c r="H34" s="5">
        <v>43</v>
      </c>
      <c r="I34" s="5">
        <v>2393000</v>
      </c>
      <c r="J34" s="5">
        <v>43</v>
      </c>
      <c r="K34" s="4">
        <v>1799000</v>
      </c>
      <c r="L34" s="5">
        <v>43</v>
      </c>
      <c r="M34" s="4">
        <v>2459832</v>
      </c>
      <c r="N34" s="5">
        <v>79</v>
      </c>
      <c r="O34" s="4">
        <v>2788559</v>
      </c>
      <c r="P34" s="5">
        <v>70</v>
      </c>
      <c r="Q34" s="4">
        <v>1481800</v>
      </c>
      <c r="R34" s="5">
        <v>57</v>
      </c>
      <c r="S34" s="4">
        <f t="shared" si="0"/>
        <v>12857341</v>
      </c>
      <c r="T34" s="4">
        <f t="shared" si="1"/>
        <v>340</v>
      </c>
    </row>
    <row r="35" spans="1:20">
      <c r="A35" s="26">
        <v>31</v>
      </c>
      <c r="B35" s="4" t="s">
        <v>37</v>
      </c>
      <c r="C35" s="4">
        <v>195000</v>
      </c>
      <c r="D35" s="5">
        <v>30</v>
      </c>
      <c r="E35" s="4">
        <v>3075700</v>
      </c>
      <c r="F35" s="5">
        <v>67</v>
      </c>
      <c r="G35" s="4">
        <v>2762250</v>
      </c>
      <c r="H35" s="5">
        <v>0</v>
      </c>
      <c r="I35" s="5">
        <v>1779500</v>
      </c>
      <c r="J35" s="5">
        <v>0</v>
      </c>
      <c r="K35" s="4">
        <v>1935500</v>
      </c>
      <c r="L35" s="5">
        <v>40</v>
      </c>
      <c r="M35" s="4">
        <v>2317150</v>
      </c>
      <c r="N35" s="5">
        <v>53</v>
      </c>
      <c r="O35" s="4">
        <v>2861050</v>
      </c>
      <c r="P35" s="5">
        <v>53</v>
      </c>
      <c r="Q35" s="4">
        <v>1163050</v>
      </c>
      <c r="R35" s="5">
        <v>46</v>
      </c>
      <c r="S35" s="4">
        <f t="shared" si="0"/>
        <v>16089200</v>
      </c>
      <c r="T35" s="4">
        <f t="shared" si="1"/>
        <v>289</v>
      </c>
    </row>
    <row r="36" spans="1:20">
      <c r="A36" s="26">
        <v>32</v>
      </c>
      <c r="B36" s="4" t="s">
        <v>38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4">
        <f t="shared" si="0"/>
        <v>0</v>
      </c>
      <c r="T36" s="4">
        <f t="shared" si="1"/>
        <v>0</v>
      </c>
    </row>
    <row r="37" spans="1:20">
      <c r="A37" s="26">
        <v>33</v>
      </c>
      <c r="B37" s="4" t="s">
        <v>39</v>
      </c>
      <c r="C37" s="4">
        <v>1950000</v>
      </c>
      <c r="D37" s="5">
        <v>30</v>
      </c>
      <c r="E37" s="4">
        <v>14238850</v>
      </c>
      <c r="F37" s="5">
        <v>295</v>
      </c>
      <c r="G37" s="4">
        <v>8484650</v>
      </c>
      <c r="H37" s="5">
        <v>101</v>
      </c>
      <c r="I37" s="5">
        <v>6737500</v>
      </c>
      <c r="J37" s="5">
        <v>91</v>
      </c>
      <c r="K37" s="4">
        <v>4767000</v>
      </c>
      <c r="L37" s="5">
        <v>99</v>
      </c>
      <c r="M37" s="4">
        <v>7173350</v>
      </c>
      <c r="N37" s="5">
        <v>143</v>
      </c>
      <c r="O37" s="4">
        <v>9808021</v>
      </c>
      <c r="P37" s="5">
        <v>206</v>
      </c>
      <c r="Q37" s="4">
        <v>4704900</v>
      </c>
      <c r="R37" s="5">
        <v>143</v>
      </c>
      <c r="S37" s="4">
        <f t="shared" si="0"/>
        <v>57864271</v>
      </c>
      <c r="T37" s="4">
        <f t="shared" si="1"/>
        <v>1108</v>
      </c>
    </row>
    <row r="38" spans="1:20">
      <c r="A38" s="26">
        <v>34</v>
      </c>
      <c r="B38" s="4" t="s">
        <v>40</v>
      </c>
      <c r="C38" s="5">
        <v>0</v>
      </c>
      <c r="D38" s="5">
        <v>0</v>
      </c>
      <c r="E38" s="4">
        <v>195000</v>
      </c>
      <c r="F38" s="5">
        <v>0</v>
      </c>
      <c r="G38" s="5">
        <v>0</v>
      </c>
      <c r="H38" s="5">
        <v>7</v>
      </c>
      <c r="I38" s="5">
        <v>42000</v>
      </c>
      <c r="J38" s="5">
        <v>7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4">
        <f t="shared" si="0"/>
        <v>237000</v>
      </c>
      <c r="T38" s="4">
        <f t="shared" si="1"/>
        <v>14</v>
      </c>
    </row>
    <row r="39" spans="1:20">
      <c r="A39" s="26">
        <v>35</v>
      </c>
      <c r="B39" s="4" t="s">
        <v>41</v>
      </c>
      <c r="C39" s="4">
        <v>195000</v>
      </c>
      <c r="D39" s="5">
        <v>30</v>
      </c>
      <c r="E39" s="4">
        <v>3131550</v>
      </c>
      <c r="F39" s="5">
        <v>106</v>
      </c>
      <c r="G39" s="4">
        <v>3591300</v>
      </c>
      <c r="H39" s="5">
        <v>37</v>
      </c>
      <c r="I39" s="5">
        <v>1146000</v>
      </c>
      <c r="J39" s="5">
        <v>37</v>
      </c>
      <c r="K39" s="4">
        <v>1242500</v>
      </c>
      <c r="L39" s="5">
        <v>33</v>
      </c>
      <c r="M39" s="4">
        <v>900400</v>
      </c>
      <c r="N39" s="5">
        <v>30</v>
      </c>
      <c r="O39" s="4">
        <v>1168250</v>
      </c>
      <c r="P39" s="5">
        <v>40</v>
      </c>
      <c r="Q39" s="4">
        <v>795800</v>
      </c>
      <c r="R39" s="5">
        <v>28</v>
      </c>
      <c r="S39" s="4">
        <f t="shared" si="0"/>
        <v>12170800</v>
      </c>
      <c r="T39" s="4">
        <f t="shared" si="1"/>
        <v>341</v>
      </c>
    </row>
    <row r="40" spans="1:20">
      <c r="A40" s="4"/>
      <c r="B40" s="6" t="s">
        <v>42</v>
      </c>
      <c r="C40" s="14">
        <f t="shared" ref="C40:S40" si="2">SUM(C6:C39)</f>
        <v>5265000</v>
      </c>
      <c r="D40" s="14">
        <f t="shared" si="2"/>
        <v>540</v>
      </c>
      <c r="E40" s="14">
        <f t="shared" si="2"/>
        <v>62724231</v>
      </c>
      <c r="F40" s="14">
        <f t="shared" si="2"/>
        <v>1693</v>
      </c>
      <c r="G40" s="14">
        <f t="shared" si="2"/>
        <v>47459700</v>
      </c>
      <c r="H40" s="14">
        <f t="shared" si="2"/>
        <v>987</v>
      </c>
      <c r="I40" s="14">
        <f t="shared" si="2"/>
        <v>28552500</v>
      </c>
      <c r="J40" s="14">
        <f t="shared" si="2"/>
        <v>637</v>
      </c>
      <c r="K40" s="14">
        <f t="shared" si="2"/>
        <v>19982000</v>
      </c>
      <c r="L40" s="14">
        <f t="shared" si="2"/>
        <v>518</v>
      </c>
      <c r="M40" s="14">
        <f t="shared" si="2"/>
        <v>26529856</v>
      </c>
      <c r="N40" s="14">
        <f t="shared" si="2"/>
        <v>790</v>
      </c>
      <c r="O40" s="14">
        <f t="shared" si="2"/>
        <v>33952208</v>
      </c>
      <c r="P40" s="14">
        <f t="shared" si="2"/>
        <v>783</v>
      </c>
      <c r="Q40" s="14">
        <f t="shared" ref="Q40:R40" si="3">SUM(Q6:Q39)</f>
        <v>18616050</v>
      </c>
      <c r="R40" s="14">
        <f t="shared" si="3"/>
        <v>695</v>
      </c>
      <c r="S40" s="14">
        <f t="shared" si="2"/>
        <v>243081545</v>
      </c>
      <c r="T40" s="14">
        <f>SUM(T6:T39)</f>
        <v>6643</v>
      </c>
    </row>
    <row r="41" spans="1:20">
      <c r="A41" s="4"/>
      <c r="B41" s="6" t="s">
        <v>56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20">
        <v>8231288</v>
      </c>
      <c r="N41" s="4"/>
      <c r="O41" s="4"/>
      <c r="P41" s="4"/>
      <c r="Q41" s="4"/>
      <c r="R41" s="4"/>
      <c r="S41" s="20">
        <v>8231288</v>
      </c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1">
        <f>M40+M41</f>
        <v>34761144</v>
      </c>
      <c r="N42" s="4"/>
      <c r="O42" s="4"/>
      <c r="P42" s="4"/>
      <c r="Q42" s="4"/>
      <c r="R42" s="4"/>
      <c r="S42" s="21">
        <f>S40+S41</f>
        <v>251312833</v>
      </c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/>
      <c r="N43" s="4"/>
      <c r="O43" s="4"/>
      <c r="P43" s="4"/>
      <c r="Q43" s="4"/>
      <c r="R43" s="4"/>
      <c r="S43" s="6" t="s">
        <v>69</v>
      </c>
      <c r="T43" s="4"/>
    </row>
  </sheetData>
  <mergeCells count="13">
    <mergeCell ref="A1:T1"/>
    <mergeCell ref="O3:P3"/>
    <mergeCell ref="M3:N3"/>
    <mergeCell ref="S3:T3"/>
    <mergeCell ref="A2:N2"/>
    <mergeCell ref="C3:D3"/>
    <mergeCell ref="E3:F3"/>
    <mergeCell ref="G3:H3"/>
    <mergeCell ref="I3:J3"/>
    <mergeCell ref="K3:L3"/>
    <mergeCell ref="A3:A4"/>
    <mergeCell ref="B3:B4"/>
    <mergeCell ref="Q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T40" sqref="T40"/>
    </sheetView>
  </sheetViews>
  <sheetFormatPr defaultRowHeight="15.75"/>
  <cols>
    <col min="1" max="1" width="6.5703125" style="1" customWidth="1"/>
    <col min="2" max="2" width="22.42578125" style="1" customWidth="1"/>
    <col min="3" max="3" width="9.5703125" style="1" bestFit="1" customWidth="1"/>
    <col min="4" max="4" width="8.85546875" style="1" bestFit="1" customWidth="1"/>
    <col min="5" max="5" width="9.5703125" style="1" bestFit="1" customWidth="1"/>
    <col min="6" max="6" width="8.85546875" style="1" bestFit="1" customWidth="1"/>
    <col min="7" max="7" width="9.5703125" style="1" bestFit="1" customWidth="1"/>
    <col min="8" max="8" width="8.85546875" style="1" bestFit="1" customWidth="1"/>
    <col min="9" max="9" width="10.140625" style="1" bestFit="1" customWidth="1"/>
    <col min="10" max="10" width="8.85546875" style="1" bestFit="1" customWidth="1"/>
    <col min="11" max="11" width="10.140625" style="1" bestFit="1" customWidth="1"/>
    <col min="12" max="12" width="8.85546875" style="1" bestFit="1" customWidth="1"/>
    <col min="13" max="13" width="11.28515625" style="1" bestFit="1" customWidth="1"/>
    <col min="14" max="14" width="9.42578125" style="1" customWidth="1"/>
    <col min="15" max="15" width="10.140625" style="1" bestFit="1" customWidth="1"/>
    <col min="16" max="16" width="9.42578125" style="1" customWidth="1"/>
    <col min="17" max="17" width="10.140625" style="1" bestFit="1" customWidth="1"/>
    <col min="18" max="18" width="9.42578125" style="1" customWidth="1"/>
    <col min="19" max="19" width="11.7109375" style="1" customWidth="1"/>
    <col min="20" max="20" width="8.85546875" style="1" bestFit="1" customWidth="1"/>
    <col min="21" max="16384" width="9.140625" style="1"/>
  </cols>
  <sheetData>
    <row r="1" spans="1:20" s="12" customFormat="1" ht="22.5" customHeight="1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s="12" customFormat="1" ht="30.75" customHeight="1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2" customFormat="1" ht="39" customHeight="1">
      <c r="A3" s="40" t="s">
        <v>0</v>
      </c>
      <c r="B3" s="40" t="s">
        <v>45</v>
      </c>
      <c r="C3" s="40" t="s">
        <v>6</v>
      </c>
      <c r="D3" s="40"/>
      <c r="E3" s="40" t="s">
        <v>1</v>
      </c>
      <c r="F3" s="40"/>
      <c r="G3" s="40" t="s">
        <v>2</v>
      </c>
      <c r="H3" s="40"/>
      <c r="I3" s="40" t="s">
        <v>3</v>
      </c>
      <c r="J3" s="40"/>
      <c r="K3" s="40" t="s">
        <v>4</v>
      </c>
      <c r="L3" s="40"/>
      <c r="M3" s="40" t="s">
        <v>5</v>
      </c>
      <c r="N3" s="40"/>
      <c r="O3" s="43" t="s">
        <v>61</v>
      </c>
      <c r="P3" s="44"/>
      <c r="Q3" s="43" t="s">
        <v>67</v>
      </c>
      <c r="R3" s="44"/>
      <c r="S3" s="40" t="s">
        <v>42</v>
      </c>
      <c r="T3" s="40"/>
    </row>
    <row r="4" spans="1:20" ht="47.25">
      <c r="A4" s="40"/>
      <c r="B4" s="40"/>
      <c r="C4" s="9" t="s">
        <v>43</v>
      </c>
      <c r="D4" s="9" t="s">
        <v>44</v>
      </c>
      <c r="E4" s="9" t="s">
        <v>43</v>
      </c>
      <c r="F4" s="9" t="s">
        <v>44</v>
      </c>
      <c r="G4" s="9" t="s">
        <v>43</v>
      </c>
      <c r="H4" s="9" t="s">
        <v>44</v>
      </c>
      <c r="I4" s="9" t="s">
        <v>43</v>
      </c>
      <c r="J4" s="9" t="s">
        <v>44</v>
      </c>
      <c r="K4" s="9" t="s">
        <v>43</v>
      </c>
      <c r="L4" s="9" t="s">
        <v>44</v>
      </c>
      <c r="M4" s="9" t="s">
        <v>43</v>
      </c>
      <c r="N4" s="9" t="s">
        <v>44</v>
      </c>
      <c r="O4" s="9" t="s">
        <v>43</v>
      </c>
      <c r="P4" s="9" t="s">
        <v>44</v>
      </c>
      <c r="Q4" s="9" t="s">
        <v>43</v>
      </c>
      <c r="R4" s="9" t="s">
        <v>44</v>
      </c>
      <c r="S4" s="9" t="s">
        <v>43</v>
      </c>
      <c r="T4" s="9" t="s">
        <v>44</v>
      </c>
    </row>
    <row r="5" spans="1:20">
      <c r="A5" s="26">
        <v>1</v>
      </c>
      <c r="B5" s="4" t="s">
        <v>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4">
        <f>C5+E5+ G5+I5+K5+M5+O5+Q5</f>
        <v>0</v>
      </c>
      <c r="T5" s="4">
        <f>D5+F5+H5+J5+L5+N5+P5+R5</f>
        <v>0</v>
      </c>
    </row>
    <row r="6" spans="1:20">
      <c r="A6" s="26">
        <v>2</v>
      </c>
      <c r="B6" s="4" t="s">
        <v>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6146000</v>
      </c>
      <c r="J6" s="5">
        <v>179</v>
      </c>
      <c r="K6" s="5">
        <v>7293000</v>
      </c>
      <c r="L6" s="5">
        <v>179</v>
      </c>
      <c r="M6" s="5">
        <v>10548119</v>
      </c>
      <c r="N6" s="5">
        <v>192</v>
      </c>
      <c r="O6" s="5">
        <v>10418445</v>
      </c>
      <c r="P6" s="5">
        <v>218</v>
      </c>
      <c r="Q6" s="5">
        <v>5232000</v>
      </c>
      <c r="R6" s="5">
        <v>179</v>
      </c>
      <c r="S6" s="4">
        <f t="shared" ref="S6:S39" si="0">C6+E6+ G6+I6+K6+M6+O6+Q6</f>
        <v>39637564</v>
      </c>
      <c r="T6" s="4">
        <f t="shared" ref="T6:T39" si="1">D6+F6+H6+J6+L6+N6+P6+R6</f>
        <v>947</v>
      </c>
    </row>
    <row r="7" spans="1:20">
      <c r="A7" s="26">
        <v>3</v>
      </c>
      <c r="B7" s="4" t="s">
        <v>10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4">
        <f t="shared" si="0"/>
        <v>0</v>
      </c>
      <c r="T7" s="4">
        <f t="shared" si="1"/>
        <v>0</v>
      </c>
    </row>
    <row r="8" spans="1:20">
      <c r="A8" s="26">
        <v>4</v>
      </c>
      <c r="B8" s="4" t="s">
        <v>11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4">
        <f t="shared" si="0"/>
        <v>0</v>
      </c>
      <c r="T8" s="4">
        <f t="shared" si="1"/>
        <v>0</v>
      </c>
    </row>
    <row r="9" spans="1:20">
      <c r="A9" s="26">
        <v>5</v>
      </c>
      <c r="B9" s="4" t="s">
        <v>12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1890000</v>
      </c>
      <c r="J9" s="5">
        <v>60</v>
      </c>
      <c r="K9" s="5">
        <v>2623500</v>
      </c>
      <c r="L9" s="5">
        <v>60</v>
      </c>
      <c r="M9" s="5">
        <v>4036000</v>
      </c>
      <c r="N9" s="5">
        <v>82</v>
      </c>
      <c r="O9" s="5">
        <v>5590200</v>
      </c>
      <c r="P9" s="5">
        <v>90</v>
      </c>
      <c r="Q9" s="5">
        <v>2808000</v>
      </c>
      <c r="R9" s="5">
        <v>90</v>
      </c>
      <c r="S9" s="4">
        <f t="shared" si="0"/>
        <v>16947700</v>
      </c>
      <c r="T9" s="4">
        <f t="shared" si="1"/>
        <v>382</v>
      </c>
    </row>
    <row r="10" spans="1:20">
      <c r="A10" s="26">
        <v>6</v>
      </c>
      <c r="B10" s="4" t="s">
        <v>14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4">
        <f t="shared" si="0"/>
        <v>0</v>
      </c>
      <c r="T10" s="4">
        <f t="shared" si="1"/>
        <v>0</v>
      </c>
    </row>
    <row r="11" spans="1:20">
      <c r="A11" s="26">
        <v>7</v>
      </c>
      <c r="B11" s="4" t="s">
        <v>13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4">
        <f t="shared" si="0"/>
        <v>0</v>
      </c>
      <c r="T11" s="4">
        <f t="shared" si="1"/>
        <v>0</v>
      </c>
    </row>
    <row r="12" spans="1:20" ht="31.5">
      <c r="A12" s="26">
        <v>8</v>
      </c>
      <c r="B12" s="27" t="s">
        <v>62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4">
        <f t="shared" si="0"/>
        <v>0</v>
      </c>
      <c r="T12" s="4">
        <f t="shared" si="1"/>
        <v>0</v>
      </c>
    </row>
    <row r="13" spans="1:20">
      <c r="A13" s="26">
        <v>9</v>
      </c>
      <c r="B13" s="28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409500</v>
      </c>
      <c r="J13" s="5">
        <v>18</v>
      </c>
      <c r="K13" s="13">
        <v>542500</v>
      </c>
      <c r="L13" s="5">
        <v>18</v>
      </c>
      <c r="M13" s="13">
        <v>1329300</v>
      </c>
      <c r="N13" s="5">
        <v>28</v>
      </c>
      <c r="O13" s="13">
        <v>1625400</v>
      </c>
      <c r="P13" s="5">
        <v>28</v>
      </c>
      <c r="Q13" s="13">
        <v>750400</v>
      </c>
      <c r="R13" s="5">
        <v>30</v>
      </c>
      <c r="S13" s="4">
        <f t="shared" si="0"/>
        <v>4657100</v>
      </c>
      <c r="T13" s="4">
        <f t="shared" si="1"/>
        <v>122</v>
      </c>
    </row>
    <row r="14" spans="1:20">
      <c r="A14" s="26">
        <v>10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4">
        <f t="shared" si="0"/>
        <v>0</v>
      </c>
      <c r="T14" s="4">
        <f t="shared" si="1"/>
        <v>0</v>
      </c>
    </row>
    <row r="15" spans="1:20">
      <c r="A15" s="26">
        <v>11</v>
      </c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1925000</v>
      </c>
      <c r="J15" s="5">
        <v>50</v>
      </c>
      <c r="K15" s="13">
        <v>2100000</v>
      </c>
      <c r="L15" s="5">
        <v>50</v>
      </c>
      <c r="M15" s="13">
        <v>3941252</v>
      </c>
      <c r="N15" s="5">
        <v>90</v>
      </c>
      <c r="O15" s="13">
        <v>4275850</v>
      </c>
      <c r="P15" s="5">
        <v>93</v>
      </c>
      <c r="Q15" s="13">
        <v>2542800</v>
      </c>
      <c r="R15" s="5">
        <v>81</v>
      </c>
      <c r="S15" s="4">
        <f t="shared" si="0"/>
        <v>14784902</v>
      </c>
      <c r="T15" s="4">
        <f t="shared" si="1"/>
        <v>364</v>
      </c>
    </row>
    <row r="16" spans="1:20">
      <c r="A16" s="26">
        <v>12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4">
        <f t="shared" si="0"/>
        <v>0</v>
      </c>
      <c r="T16" s="4">
        <f t="shared" si="1"/>
        <v>0</v>
      </c>
    </row>
    <row r="17" spans="1:20">
      <c r="A17" s="26">
        <v>13</v>
      </c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768500</v>
      </c>
      <c r="J17" s="5">
        <v>29</v>
      </c>
      <c r="K17" s="13">
        <v>1319000</v>
      </c>
      <c r="L17" s="5">
        <v>29</v>
      </c>
      <c r="M17" s="13">
        <v>1784500</v>
      </c>
      <c r="N17" s="5">
        <v>40</v>
      </c>
      <c r="O17" s="13">
        <v>1866800</v>
      </c>
      <c r="P17" s="5">
        <v>68</v>
      </c>
      <c r="Q17" s="13">
        <v>951600</v>
      </c>
      <c r="R17" s="5">
        <v>30</v>
      </c>
      <c r="S17" s="4">
        <f t="shared" si="0"/>
        <v>6690400</v>
      </c>
      <c r="T17" s="4">
        <f t="shared" si="1"/>
        <v>196</v>
      </c>
    </row>
    <row r="18" spans="1:20">
      <c r="A18" s="26">
        <v>14</v>
      </c>
      <c r="B18" s="27" t="s">
        <v>63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4">
        <f t="shared" si="0"/>
        <v>0</v>
      </c>
      <c r="T18" s="4">
        <f t="shared" si="1"/>
        <v>0</v>
      </c>
    </row>
    <row r="19" spans="1:20">
      <c r="A19" s="26">
        <v>15</v>
      </c>
      <c r="B19" s="4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4">
        <f t="shared" si="0"/>
        <v>0</v>
      </c>
      <c r="T19" s="4">
        <f t="shared" si="1"/>
        <v>0</v>
      </c>
    </row>
    <row r="20" spans="1:20">
      <c r="A20" s="26">
        <v>16</v>
      </c>
      <c r="B20" s="4" t="s">
        <v>22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4">
        <f t="shared" si="0"/>
        <v>0</v>
      </c>
      <c r="T20" s="4">
        <f t="shared" si="1"/>
        <v>0</v>
      </c>
    </row>
    <row r="21" spans="1:20">
      <c r="A21" s="26">
        <v>17</v>
      </c>
      <c r="B21" s="4" t="s">
        <v>23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4">
        <f t="shared" si="0"/>
        <v>0</v>
      </c>
      <c r="T21" s="4">
        <f t="shared" si="1"/>
        <v>0</v>
      </c>
    </row>
    <row r="22" spans="1:20">
      <c r="A22" s="26">
        <v>18</v>
      </c>
      <c r="B22" s="4" t="s">
        <v>24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4">
        <f t="shared" si="0"/>
        <v>0</v>
      </c>
      <c r="T22" s="4">
        <f t="shared" si="1"/>
        <v>0</v>
      </c>
    </row>
    <row r="23" spans="1:20">
      <c r="A23" s="26">
        <v>19</v>
      </c>
      <c r="B23" s="4" t="s">
        <v>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7780000</v>
      </c>
      <c r="J23" s="5">
        <v>248</v>
      </c>
      <c r="K23" s="13">
        <v>9078500</v>
      </c>
      <c r="L23" s="5">
        <v>233</v>
      </c>
      <c r="M23" s="13">
        <v>11490455</v>
      </c>
      <c r="N23" s="5">
        <v>352</v>
      </c>
      <c r="O23" s="13">
        <v>11118120</v>
      </c>
      <c r="P23" s="5">
        <v>247</v>
      </c>
      <c r="Q23" s="13">
        <v>4951400</v>
      </c>
      <c r="R23" s="5">
        <v>182</v>
      </c>
      <c r="S23" s="4">
        <f t="shared" si="0"/>
        <v>44418475</v>
      </c>
      <c r="T23" s="4">
        <f t="shared" si="1"/>
        <v>1262</v>
      </c>
    </row>
    <row r="24" spans="1:20">
      <c r="A24" s="26">
        <v>20</v>
      </c>
      <c r="B24" s="4" t="s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4">
        <f t="shared" si="0"/>
        <v>0</v>
      </c>
      <c r="T24" s="4">
        <f t="shared" si="1"/>
        <v>0</v>
      </c>
    </row>
    <row r="25" spans="1:20">
      <c r="A25" s="26">
        <v>21</v>
      </c>
      <c r="B25" s="4" t="s">
        <v>27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4">
        <f t="shared" si="0"/>
        <v>0</v>
      </c>
      <c r="T25" s="4">
        <f t="shared" si="1"/>
        <v>0</v>
      </c>
    </row>
    <row r="26" spans="1:20">
      <c r="A26" s="26">
        <v>22</v>
      </c>
      <c r="B26" s="4" t="s">
        <v>28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4">
        <f t="shared" si="0"/>
        <v>0</v>
      </c>
      <c r="T26" s="4">
        <f t="shared" si="1"/>
        <v>0</v>
      </c>
    </row>
    <row r="27" spans="1:20">
      <c r="A27" s="26">
        <v>23</v>
      </c>
      <c r="B27" s="4" t="s">
        <v>29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4">
        <f t="shared" si="0"/>
        <v>0</v>
      </c>
      <c r="T27" s="4">
        <f t="shared" si="1"/>
        <v>0</v>
      </c>
    </row>
    <row r="28" spans="1:20">
      <c r="A28" s="26">
        <v>24</v>
      </c>
      <c r="B28" s="4" t="s">
        <v>30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4">
        <f t="shared" si="0"/>
        <v>0</v>
      </c>
      <c r="T28" s="4">
        <f t="shared" si="1"/>
        <v>0</v>
      </c>
    </row>
    <row r="29" spans="1:20">
      <c r="A29" s="26">
        <v>25</v>
      </c>
      <c r="B29" s="4" t="s">
        <v>31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1470000</v>
      </c>
      <c r="J29" s="5">
        <v>65</v>
      </c>
      <c r="K29" s="13">
        <v>1365000</v>
      </c>
      <c r="L29" s="5">
        <v>60</v>
      </c>
      <c r="M29" s="13">
        <v>1849762</v>
      </c>
      <c r="N29" s="5">
        <v>70</v>
      </c>
      <c r="O29" s="13">
        <v>1816511</v>
      </c>
      <c r="P29" s="5">
        <v>40</v>
      </c>
      <c r="Q29" s="13">
        <v>780000</v>
      </c>
      <c r="R29" s="5">
        <v>30</v>
      </c>
      <c r="S29" s="4">
        <f t="shared" si="0"/>
        <v>7281273</v>
      </c>
      <c r="T29" s="4">
        <f t="shared" si="1"/>
        <v>265</v>
      </c>
    </row>
    <row r="30" spans="1:20">
      <c r="A30" s="26">
        <v>26</v>
      </c>
      <c r="B30" s="4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4">
        <f t="shared" si="0"/>
        <v>0</v>
      </c>
      <c r="T30" s="4">
        <f t="shared" si="1"/>
        <v>0</v>
      </c>
    </row>
    <row r="31" spans="1:20">
      <c r="A31" s="26">
        <v>27</v>
      </c>
      <c r="B31" s="4" t="s">
        <v>32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630000</v>
      </c>
      <c r="J31" s="5">
        <v>30</v>
      </c>
      <c r="K31" s="13">
        <v>1576500</v>
      </c>
      <c r="L31" s="5">
        <v>30</v>
      </c>
      <c r="M31" s="13">
        <v>1866500</v>
      </c>
      <c r="N31" s="5">
        <v>30</v>
      </c>
      <c r="O31" s="13">
        <v>1872000</v>
      </c>
      <c r="P31" s="5">
        <v>31</v>
      </c>
      <c r="Q31" s="13">
        <v>936000</v>
      </c>
      <c r="R31" s="5">
        <v>30</v>
      </c>
      <c r="S31" s="4">
        <f t="shared" si="0"/>
        <v>6881000</v>
      </c>
      <c r="T31" s="4">
        <f t="shared" si="1"/>
        <v>151</v>
      </c>
    </row>
    <row r="32" spans="1:20">
      <c r="A32" s="26">
        <v>28</v>
      </c>
      <c r="B32" s="4" t="s">
        <v>34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4">
        <f t="shared" si="0"/>
        <v>0</v>
      </c>
      <c r="T32" s="4">
        <f t="shared" si="1"/>
        <v>0</v>
      </c>
    </row>
    <row r="33" spans="1:20">
      <c r="A33" s="26">
        <v>29</v>
      </c>
      <c r="B33" s="4" t="s">
        <v>35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4">
        <f t="shared" si="0"/>
        <v>0</v>
      </c>
      <c r="T33" s="4">
        <f t="shared" si="1"/>
        <v>0</v>
      </c>
    </row>
    <row r="34" spans="1:20">
      <c r="A34" s="26">
        <v>30</v>
      </c>
      <c r="B34" s="4" t="s">
        <v>36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210000</v>
      </c>
      <c r="J34" s="5">
        <v>30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4">
        <f t="shared" si="0"/>
        <v>210000</v>
      </c>
      <c r="T34" s="4">
        <f t="shared" si="1"/>
        <v>30</v>
      </c>
    </row>
    <row r="35" spans="1:20">
      <c r="A35" s="26">
        <v>31</v>
      </c>
      <c r="B35" s="4" t="s">
        <v>37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4">
        <f t="shared" si="0"/>
        <v>0</v>
      </c>
      <c r="T35" s="4">
        <f t="shared" si="1"/>
        <v>0</v>
      </c>
    </row>
    <row r="36" spans="1:20">
      <c r="A36" s="26">
        <v>32</v>
      </c>
      <c r="B36" s="4" t="s">
        <v>38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4">
        <f t="shared" si="0"/>
        <v>0</v>
      </c>
      <c r="T36" s="4">
        <f t="shared" si="1"/>
        <v>0</v>
      </c>
    </row>
    <row r="37" spans="1:20">
      <c r="A37" s="26">
        <v>33</v>
      </c>
      <c r="B37" s="4" t="s">
        <v>39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5735000</v>
      </c>
      <c r="J37" s="5">
        <v>163</v>
      </c>
      <c r="K37" s="13">
        <v>7340500</v>
      </c>
      <c r="L37" s="5">
        <v>158</v>
      </c>
      <c r="M37" s="13">
        <v>11665200</v>
      </c>
      <c r="N37" s="5">
        <v>224</v>
      </c>
      <c r="O37" s="13">
        <v>11503000</v>
      </c>
      <c r="P37" s="5">
        <v>237</v>
      </c>
      <c r="Q37" s="13">
        <v>7496200</v>
      </c>
      <c r="R37" s="5">
        <v>227</v>
      </c>
      <c r="S37" s="4">
        <f t="shared" si="0"/>
        <v>43739900</v>
      </c>
      <c r="T37" s="4">
        <f t="shared" si="1"/>
        <v>1009</v>
      </c>
    </row>
    <row r="38" spans="1:20">
      <c r="A38" s="26">
        <v>34</v>
      </c>
      <c r="B38" s="4" t="s">
        <v>40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4">
        <f t="shared" si="0"/>
        <v>0</v>
      </c>
      <c r="T38" s="4">
        <f t="shared" si="1"/>
        <v>0</v>
      </c>
    </row>
    <row r="39" spans="1:20">
      <c r="A39" s="26">
        <v>35</v>
      </c>
      <c r="B39" s="4" t="s">
        <v>41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2571500</v>
      </c>
      <c r="J39" s="5">
        <v>180</v>
      </c>
      <c r="K39" s="13">
        <v>8873000</v>
      </c>
      <c r="L39" s="5">
        <v>172</v>
      </c>
      <c r="M39" s="13">
        <v>9137082</v>
      </c>
      <c r="N39" s="5">
        <v>217</v>
      </c>
      <c r="O39" s="13">
        <v>7860850</v>
      </c>
      <c r="P39" s="5">
        <v>180</v>
      </c>
      <c r="Q39" s="13">
        <v>4971200</v>
      </c>
      <c r="R39" s="5">
        <v>150</v>
      </c>
      <c r="S39" s="4">
        <f t="shared" si="0"/>
        <v>33413632</v>
      </c>
      <c r="T39" s="4">
        <f t="shared" si="1"/>
        <v>899</v>
      </c>
    </row>
    <row r="40" spans="1:20">
      <c r="A40" s="4"/>
      <c r="B40" s="6" t="s">
        <v>42</v>
      </c>
      <c r="C40" s="14">
        <f t="shared" ref="C40:S40" si="2">SUM(C6:C39)</f>
        <v>0</v>
      </c>
      <c r="D40" s="14">
        <f t="shared" si="2"/>
        <v>0</v>
      </c>
      <c r="E40" s="14">
        <f t="shared" si="2"/>
        <v>0</v>
      </c>
      <c r="F40" s="14">
        <f t="shared" si="2"/>
        <v>0</v>
      </c>
      <c r="G40" s="14">
        <f t="shared" si="2"/>
        <v>0</v>
      </c>
      <c r="H40" s="14">
        <f t="shared" si="2"/>
        <v>0</v>
      </c>
      <c r="I40" s="14">
        <f t="shared" si="2"/>
        <v>29535500</v>
      </c>
      <c r="J40" s="14">
        <f t="shared" si="2"/>
        <v>1052</v>
      </c>
      <c r="K40" s="14">
        <f t="shared" si="2"/>
        <v>42111500</v>
      </c>
      <c r="L40" s="14">
        <f t="shared" si="2"/>
        <v>989</v>
      </c>
      <c r="M40" s="14">
        <f t="shared" si="2"/>
        <v>57648170</v>
      </c>
      <c r="N40" s="14">
        <f t="shared" si="2"/>
        <v>1325</v>
      </c>
      <c r="O40" s="14">
        <f t="shared" si="2"/>
        <v>57947176</v>
      </c>
      <c r="P40" s="14">
        <f t="shared" si="2"/>
        <v>1232</v>
      </c>
      <c r="Q40" s="14">
        <f t="shared" ref="Q40:R40" si="3">SUM(Q6:Q39)</f>
        <v>31419600</v>
      </c>
      <c r="R40" s="14">
        <f t="shared" si="3"/>
        <v>1029</v>
      </c>
      <c r="S40" s="14">
        <f t="shared" si="2"/>
        <v>218661946</v>
      </c>
      <c r="T40" s="14">
        <f>SUM(T5:T39)</f>
        <v>5627</v>
      </c>
    </row>
    <row r="41" spans="1:20">
      <c r="A41" s="4"/>
      <c r="B41" s="6" t="s">
        <v>57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20">
        <v>13759935</v>
      </c>
      <c r="N41" s="4"/>
      <c r="O41" s="4"/>
      <c r="P41" s="4"/>
      <c r="Q41" s="4"/>
      <c r="R41" s="4"/>
      <c r="S41" s="20">
        <v>13759935</v>
      </c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1">
        <f>M40+M41</f>
        <v>71408105</v>
      </c>
      <c r="N42" s="4"/>
      <c r="O42" s="4"/>
      <c r="P42" s="4"/>
      <c r="Q42" s="4"/>
      <c r="R42" s="4"/>
      <c r="S42" s="21">
        <f>S40+S41</f>
        <v>232421881</v>
      </c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/>
      <c r="N43" s="4"/>
      <c r="O43" s="4"/>
      <c r="P43" s="4"/>
      <c r="Q43" s="4"/>
      <c r="R43" s="4"/>
      <c r="S43" s="6" t="s">
        <v>69</v>
      </c>
      <c r="T43" s="4"/>
    </row>
  </sheetData>
  <mergeCells count="13">
    <mergeCell ref="M3:N3"/>
    <mergeCell ref="S3:T3"/>
    <mergeCell ref="A1:T1"/>
    <mergeCell ref="A2:T2"/>
    <mergeCell ref="I3:J3"/>
    <mergeCell ref="K3:L3"/>
    <mergeCell ref="A3:A4"/>
    <mergeCell ref="B3:B4"/>
    <mergeCell ref="C3:D3"/>
    <mergeCell ref="E3:F3"/>
    <mergeCell ref="G3:H3"/>
    <mergeCell ref="O3:P3"/>
    <mergeCell ref="Q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S40" sqref="S40"/>
    </sheetView>
  </sheetViews>
  <sheetFormatPr defaultRowHeight="15.75"/>
  <cols>
    <col min="1" max="1" width="6.5703125" style="1" customWidth="1"/>
    <col min="2" max="2" width="22.42578125" style="1" customWidth="1"/>
    <col min="3" max="3" width="9.5703125" style="1" bestFit="1" customWidth="1"/>
    <col min="4" max="4" width="13.140625" style="1" customWidth="1"/>
    <col min="5" max="5" width="9.5703125" style="1" bestFit="1" customWidth="1"/>
    <col min="6" max="6" width="8.85546875" style="1" bestFit="1" customWidth="1"/>
    <col min="7" max="7" width="10.140625" style="1" bestFit="1" customWidth="1"/>
    <col min="8" max="8" width="8.85546875" style="1" bestFit="1" customWidth="1"/>
    <col min="9" max="9" width="10.140625" style="1" bestFit="1" customWidth="1"/>
    <col min="10" max="10" width="8.85546875" style="1" bestFit="1" customWidth="1"/>
    <col min="11" max="11" width="10.140625" style="1" bestFit="1" customWidth="1"/>
    <col min="12" max="12" width="8.85546875" style="1" bestFit="1" customWidth="1"/>
    <col min="13" max="13" width="9.5703125" style="1" bestFit="1" customWidth="1"/>
    <col min="14" max="14" width="8.85546875" style="1" bestFit="1" customWidth="1"/>
    <col min="15" max="15" width="13" style="1" customWidth="1"/>
    <col min="16" max="16" width="8.85546875" style="1" bestFit="1" customWidth="1"/>
    <col min="17" max="17" width="12.42578125" style="1" customWidth="1"/>
    <col min="18" max="18" width="8.85546875" style="1" customWidth="1"/>
    <col min="19" max="19" width="12.42578125" style="1" customWidth="1"/>
    <col min="20" max="20" width="8.85546875" style="1" customWidth="1"/>
    <col min="21" max="21" width="11" style="1" customWidth="1"/>
    <col min="22" max="22" width="8.85546875" style="1" bestFit="1" customWidth="1"/>
    <col min="23" max="16384" width="9.140625" style="1"/>
  </cols>
  <sheetData>
    <row r="1" spans="1:22" s="12" customFormat="1" ht="22.5" customHeight="1">
      <c r="A1" s="49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12" customFormat="1" ht="30.75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2" customFormat="1" ht="38.25" customHeight="1">
      <c r="A3" s="40" t="s">
        <v>0</v>
      </c>
      <c r="B3" s="40" t="s">
        <v>45</v>
      </c>
      <c r="C3" s="51" t="s">
        <v>7</v>
      </c>
      <c r="D3" s="52"/>
      <c r="E3" s="40" t="s">
        <v>6</v>
      </c>
      <c r="F3" s="40"/>
      <c r="G3" s="40" t="s">
        <v>1</v>
      </c>
      <c r="H3" s="40"/>
      <c r="I3" s="40" t="s">
        <v>2</v>
      </c>
      <c r="J3" s="40"/>
      <c r="K3" s="40" t="s">
        <v>3</v>
      </c>
      <c r="L3" s="40"/>
      <c r="M3" s="40" t="s">
        <v>4</v>
      </c>
      <c r="N3" s="40"/>
      <c r="O3" s="40" t="s">
        <v>5</v>
      </c>
      <c r="P3" s="40"/>
      <c r="Q3" s="43" t="s">
        <v>61</v>
      </c>
      <c r="R3" s="44"/>
      <c r="S3" s="43" t="s">
        <v>70</v>
      </c>
      <c r="T3" s="44"/>
      <c r="U3" s="40" t="s">
        <v>42</v>
      </c>
      <c r="V3" s="40"/>
    </row>
    <row r="4" spans="1:22" ht="47.25">
      <c r="A4" s="40"/>
      <c r="B4" s="40"/>
      <c r="C4" s="31" t="s">
        <v>43</v>
      </c>
      <c r="D4" s="31" t="s">
        <v>44</v>
      </c>
      <c r="E4" s="9" t="s">
        <v>43</v>
      </c>
      <c r="F4" s="9" t="s">
        <v>44</v>
      </c>
      <c r="G4" s="9" t="s">
        <v>43</v>
      </c>
      <c r="H4" s="9" t="s">
        <v>44</v>
      </c>
      <c r="I4" s="9" t="s">
        <v>43</v>
      </c>
      <c r="J4" s="9" t="s">
        <v>44</v>
      </c>
      <c r="K4" s="9" t="s">
        <v>43</v>
      </c>
      <c r="L4" s="9" t="s">
        <v>44</v>
      </c>
      <c r="M4" s="9" t="s">
        <v>43</v>
      </c>
      <c r="N4" s="9" t="s">
        <v>44</v>
      </c>
      <c r="O4" s="9" t="s">
        <v>43</v>
      </c>
      <c r="P4" s="9" t="s">
        <v>44</v>
      </c>
      <c r="Q4" s="9" t="s">
        <v>43</v>
      </c>
      <c r="R4" s="9" t="s">
        <v>44</v>
      </c>
      <c r="S4" s="9" t="s">
        <v>43</v>
      </c>
      <c r="T4" s="9" t="s">
        <v>44</v>
      </c>
      <c r="U4" s="9" t="s">
        <v>43</v>
      </c>
      <c r="V4" s="9" t="s">
        <v>44</v>
      </c>
    </row>
    <row r="5" spans="1:22">
      <c r="A5" s="26">
        <v>1</v>
      </c>
      <c r="B5" s="4" t="s">
        <v>8</v>
      </c>
      <c r="C5" s="32">
        <v>0</v>
      </c>
      <c r="D5" s="32">
        <v>0</v>
      </c>
      <c r="E5" s="5">
        <v>0</v>
      </c>
      <c r="F5" s="4">
        <v>0</v>
      </c>
      <c r="G5" s="5">
        <v>0</v>
      </c>
      <c r="H5" s="4">
        <v>0</v>
      </c>
      <c r="I5" s="5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4">
        <f>E5+G5+I5+K5+M5+O5+Q5+S5</f>
        <v>0</v>
      </c>
      <c r="V5" s="4">
        <f>F5+H5+J5+L5+N5+P5+R5+T5</f>
        <v>0</v>
      </c>
    </row>
    <row r="6" spans="1:22">
      <c r="A6" s="26">
        <v>2</v>
      </c>
      <c r="B6" s="4" t="s">
        <v>9</v>
      </c>
      <c r="C6" s="32">
        <v>0</v>
      </c>
      <c r="D6" s="32">
        <v>0</v>
      </c>
      <c r="E6" s="5">
        <v>0</v>
      </c>
      <c r="F6" s="4">
        <v>0</v>
      </c>
      <c r="G6" s="4">
        <v>1553000</v>
      </c>
      <c r="H6" s="4">
        <v>43</v>
      </c>
      <c r="I6" s="4">
        <v>3599000</v>
      </c>
      <c r="J6" s="4">
        <v>30</v>
      </c>
      <c r="K6" s="5">
        <v>600000</v>
      </c>
      <c r="L6" s="5">
        <v>13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4">
        <f t="shared" ref="U6:U39" si="0">E6+G6+I6+K6+M6+O6+Q6+S6</f>
        <v>5752000</v>
      </c>
      <c r="V6" s="4">
        <f t="shared" ref="V6:V39" si="1">F6+H6+J6+L6+N6+P6+R6+T6</f>
        <v>86</v>
      </c>
    </row>
    <row r="7" spans="1:22">
      <c r="A7" s="26">
        <v>3</v>
      </c>
      <c r="B7" s="4" t="s">
        <v>10</v>
      </c>
      <c r="C7" s="32">
        <v>0</v>
      </c>
      <c r="D7" s="32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4">
        <f t="shared" si="0"/>
        <v>0</v>
      </c>
      <c r="V7" s="4">
        <f t="shared" si="1"/>
        <v>0</v>
      </c>
    </row>
    <row r="8" spans="1:22">
      <c r="A8" s="26">
        <v>4</v>
      </c>
      <c r="B8" s="4" t="s">
        <v>11</v>
      </c>
      <c r="C8" s="32">
        <v>0</v>
      </c>
      <c r="D8" s="32">
        <v>0</v>
      </c>
      <c r="E8" s="4">
        <v>290000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800000</v>
      </c>
      <c r="L8" s="5">
        <v>12</v>
      </c>
      <c r="M8" s="5">
        <v>0</v>
      </c>
      <c r="N8" s="5">
        <v>0</v>
      </c>
      <c r="O8" s="5">
        <v>190000</v>
      </c>
      <c r="P8" s="5">
        <v>9</v>
      </c>
      <c r="Q8" s="5">
        <v>0</v>
      </c>
      <c r="R8" s="5">
        <v>0</v>
      </c>
      <c r="S8" s="5">
        <v>0</v>
      </c>
      <c r="T8" s="5">
        <v>0</v>
      </c>
      <c r="U8" s="4">
        <f t="shared" si="0"/>
        <v>1280000</v>
      </c>
      <c r="V8" s="4">
        <f t="shared" si="1"/>
        <v>21</v>
      </c>
    </row>
    <row r="9" spans="1:22">
      <c r="A9" s="26">
        <v>5</v>
      </c>
      <c r="B9" s="4" t="s">
        <v>12</v>
      </c>
      <c r="C9" s="32">
        <v>0</v>
      </c>
      <c r="D9" s="32">
        <v>0</v>
      </c>
      <c r="E9" s="4">
        <v>290000</v>
      </c>
      <c r="F9" s="4">
        <v>0</v>
      </c>
      <c r="G9" s="4">
        <v>2383000</v>
      </c>
      <c r="H9" s="4">
        <v>29</v>
      </c>
      <c r="I9" s="4">
        <v>3091000</v>
      </c>
      <c r="J9" s="4">
        <v>29</v>
      </c>
      <c r="K9" s="5">
        <v>300000</v>
      </c>
      <c r="L9" s="5">
        <v>9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4">
        <f t="shared" si="0"/>
        <v>6064000</v>
      </c>
      <c r="V9" s="4">
        <f t="shared" si="1"/>
        <v>67</v>
      </c>
    </row>
    <row r="10" spans="1:22">
      <c r="A10" s="26">
        <v>6</v>
      </c>
      <c r="B10" s="4" t="s">
        <v>13</v>
      </c>
      <c r="C10" s="32">
        <v>0</v>
      </c>
      <c r="D10" s="32">
        <v>0</v>
      </c>
      <c r="E10" s="5">
        <v>0</v>
      </c>
      <c r="F10" s="4">
        <v>0</v>
      </c>
      <c r="G10" s="5">
        <v>0</v>
      </c>
      <c r="H10" s="4">
        <v>0</v>
      </c>
      <c r="I10" s="5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3">
        <v>0</v>
      </c>
      <c r="R10" s="5">
        <v>0</v>
      </c>
      <c r="S10" s="5">
        <v>0</v>
      </c>
      <c r="T10" s="5">
        <v>0</v>
      </c>
      <c r="U10" s="4">
        <f t="shared" si="0"/>
        <v>0</v>
      </c>
      <c r="V10" s="4">
        <f t="shared" si="1"/>
        <v>0</v>
      </c>
    </row>
    <row r="11" spans="1:22">
      <c r="A11" s="26">
        <v>7</v>
      </c>
      <c r="B11" s="4" t="s">
        <v>14</v>
      </c>
      <c r="C11" s="32">
        <v>0</v>
      </c>
      <c r="D11" s="32">
        <v>0</v>
      </c>
      <c r="E11" s="5">
        <v>0</v>
      </c>
      <c r="F11" s="4">
        <v>0</v>
      </c>
      <c r="G11" s="4">
        <v>605000</v>
      </c>
      <c r="H11" s="4">
        <v>16</v>
      </c>
      <c r="I11" s="4">
        <v>782000</v>
      </c>
      <c r="J11" s="4">
        <v>27</v>
      </c>
      <c r="K11" s="5">
        <v>480000</v>
      </c>
      <c r="L11" s="5">
        <v>12</v>
      </c>
      <c r="M11" s="5">
        <v>0</v>
      </c>
      <c r="N11" s="5">
        <v>0</v>
      </c>
      <c r="O11" s="5">
        <v>0</v>
      </c>
      <c r="P11" s="5">
        <v>0</v>
      </c>
      <c r="Q11" s="13">
        <v>684000</v>
      </c>
      <c r="R11" s="5">
        <v>30</v>
      </c>
      <c r="S11" s="5">
        <v>0</v>
      </c>
      <c r="T11" s="5">
        <v>0</v>
      </c>
      <c r="U11" s="4">
        <f t="shared" si="0"/>
        <v>2551000</v>
      </c>
      <c r="V11" s="4">
        <f t="shared" si="1"/>
        <v>85</v>
      </c>
    </row>
    <row r="12" spans="1:22" ht="31.5">
      <c r="A12" s="26">
        <v>8</v>
      </c>
      <c r="B12" s="27" t="s">
        <v>62</v>
      </c>
      <c r="C12" s="32">
        <v>0</v>
      </c>
      <c r="D12" s="32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39">
        <f t="shared" si="0"/>
        <v>0</v>
      </c>
      <c r="V12" s="39">
        <f t="shared" si="1"/>
        <v>0</v>
      </c>
    </row>
    <row r="13" spans="1:22">
      <c r="A13" s="26">
        <v>9</v>
      </c>
      <c r="B13" s="28" t="s">
        <v>16</v>
      </c>
      <c r="C13" s="32">
        <v>0</v>
      </c>
      <c r="D13" s="32">
        <v>0</v>
      </c>
      <c r="E13" s="4">
        <v>290000</v>
      </c>
      <c r="F13" s="4">
        <v>0</v>
      </c>
      <c r="G13" s="4">
        <v>364000</v>
      </c>
      <c r="H13" s="4">
        <v>13</v>
      </c>
      <c r="I13" s="4">
        <v>404000</v>
      </c>
      <c r="J13" s="4">
        <v>12</v>
      </c>
      <c r="K13" s="5">
        <v>248000</v>
      </c>
      <c r="L13" s="5">
        <v>9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4">
        <f t="shared" si="0"/>
        <v>1306000</v>
      </c>
      <c r="V13" s="4">
        <f t="shared" si="1"/>
        <v>34</v>
      </c>
    </row>
    <row r="14" spans="1:22">
      <c r="A14" s="26">
        <v>10</v>
      </c>
      <c r="B14" s="4" t="s">
        <v>17</v>
      </c>
      <c r="C14" s="32">
        <v>0</v>
      </c>
      <c r="D14" s="32">
        <v>0</v>
      </c>
      <c r="E14" s="4">
        <v>290000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/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4">
        <f t="shared" si="0"/>
        <v>290000</v>
      </c>
      <c r="V14" s="4">
        <f t="shared" si="1"/>
        <v>0</v>
      </c>
    </row>
    <row r="15" spans="1:22">
      <c r="A15" s="26">
        <v>11</v>
      </c>
      <c r="B15" s="4" t="s">
        <v>18</v>
      </c>
      <c r="C15" s="32">
        <v>0</v>
      </c>
      <c r="D15" s="32">
        <v>0</v>
      </c>
      <c r="E15" s="4">
        <v>290000</v>
      </c>
      <c r="F15" s="4">
        <v>0</v>
      </c>
      <c r="G15" s="4">
        <v>1267000</v>
      </c>
      <c r="H15" s="4">
        <v>29</v>
      </c>
      <c r="I15" s="4">
        <v>448000</v>
      </c>
      <c r="J15" s="4">
        <v>12</v>
      </c>
      <c r="K15" s="5">
        <v>0</v>
      </c>
      <c r="L15" s="5">
        <v>0</v>
      </c>
      <c r="M15" s="5">
        <v>0</v>
      </c>
      <c r="N15" s="5">
        <v>0</v>
      </c>
      <c r="O15" s="13">
        <v>2324000</v>
      </c>
      <c r="P15" s="5">
        <v>30</v>
      </c>
      <c r="Q15" s="13">
        <v>2254000</v>
      </c>
      <c r="R15" s="5">
        <v>51</v>
      </c>
      <c r="S15" s="13">
        <v>1470000</v>
      </c>
      <c r="T15" s="5">
        <v>30</v>
      </c>
      <c r="U15" s="4">
        <f t="shared" si="0"/>
        <v>8053000</v>
      </c>
      <c r="V15" s="4">
        <f t="shared" si="1"/>
        <v>152</v>
      </c>
    </row>
    <row r="16" spans="1:22">
      <c r="A16" s="26">
        <v>12</v>
      </c>
      <c r="B16" s="4" t="s">
        <v>19</v>
      </c>
      <c r="C16" s="32">
        <v>0</v>
      </c>
      <c r="D16" s="32">
        <v>0</v>
      </c>
      <c r="E16" s="5">
        <v>0</v>
      </c>
      <c r="F16" s="4">
        <v>0</v>
      </c>
      <c r="G16" s="4">
        <v>336000</v>
      </c>
      <c r="H16" s="4">
        <v>2</v>
      </c>
      <c r="I16" s="4">
        <v>2600000</v>
      </c>
      <c r="J16" s="4">
        <v>28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4">
        <f t="shared" si="0"/>
        <v>2936000</v>
      </c>
      <c r="V16" s="4">
        <f t="shared" si="1"/>
        <v>30</v>
      </c>
    </row>
    <row r="17" spans="1:22">
      <c r="A17" s="26">
        <v>13</v>
      </c>
      <c r="B17" s="4" t="s">
        <v>20</v>
      </c>
      <c r="C17" s="32">
        <v>0</v>
      </c>
      <c r="D17" s="32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4">
        <f t="shared" si="0"/>
        <v>0</v>
      </c>
      <c r="V17" s="4">
        <f t="shared" si="1"/>
        <v>0</v>
      </c>
    </row>
    <row r="18" spans="1:22">
      <c r="A18" s="26">
        <v>14</v>
      </c>
      <c r="B18" s="27" t="s">
        <v>63</v>
      </c>
      <c r="C18" s="32">
        <v>0</v>
      </c>
      <c r="D18" s="32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4">
        <f t="shared" si="0"/>
        <v>0</v>
      </c>
      <c r="V18" s="4">
        <f t="shared" si="1"/>
        <v>0</v>
      </c>
    </row>
    <row r="19" spans="1:22">
      <c r="A19" s="26">
        <v>15</v>
      </c>
      <c r="B19" s="4" t="s">
        <v>21</v>
      </c>
      <c r="C19" s="32">
        <v>0</v>
      </c>
      <c r="D19" s="32">
        <v>0</v>
      </c>
      <c r="E19" s="5">
        <v>0</v>
      </c>
      <c r="F19" s="4">
        <v>0</v>
      </c>
      <c r="G19" s="4">
        <v>290000</v>
      </c>
      <c r="H19" s="4">
        <v>1</v>
      </c>
      <c r="I19" s="5">
        <v>0</v>
      </c>
      <c r="J19" s="4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3">
        <v>840000</v>
      </c>
      <c r="R19" s="5">
        <v>30</v>
      </c>
      <c r="S19" s="13">
        <v>630000</v>
      </c>
      <c r="T19" s="5">
        <v>30</v>
      </c>
      <c r="U19" s="4">
        <f t="shared" si="0"/>
        <v>1760000</v>
      </c>
      <c r="V19" s="4">
        <f t="shared" si="1"/>
        <v>61</v>
      </c>
    </row>
    <row r="20" spans="1:22">
      <c r="A20" s="26">
        <v>16</v>
      </c>
      <c r="B20" s="4" t="s">
        <v>22</v>
      </c>
      <c r="C20" s="32">
        <v>0</v>
      </c>
      <c r="D20" s="32">
        <v>0</v>
      </c>
      <c r="E20" s="5">
        <v>0</v>
      </c>
      <c r="F20" s="5">
        <v>0</v>
      </c>
      <c r="G20" s="4">
        <v>794000</v>
      </c>
      <c r="H20" s="5">
        <v>8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4">
        <f t="shared" si="0"/>
        <v>794000</v>
      </c>
      <c r="V20" s="4">
        <f t="shared" si="1"/>
        <v>8</v>
      </c>
    </row>
    <row r="21" spans="1:22">
      <c r="A21" s="26">
        <v>17</v>
      </c>
      <c r="B21" s="4" t="s">
        <v>23</v>
      </c>
      <c r="C21" s="32">
        <v>0</v>
      </c>
      <c r="D21" s="32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4">
        <f t="shared" si="0"/>
        <v>0</v>
      </c>
      <c r="V21" s="4">
        <f t="shared" si="1"/>
        <v>0</v>
      </c>
    </row>
    <row r="22" spans="1:22">
      <c r="A22" s="26">
        <v>18</v>
      </c>
      <c r="B22" s="4" t="s">
        <v>24</v>
      </c>
      <c r="C22" s="32">
        <v>0</v>
      </c>
      <c r="D22" s="32">
        <v>0</v>
      </c>
      <c r="E22" s="5">
        <v>0</v>
      </c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4">
        <f t="shared" si="0"/>
        <v>0</v>
      </c>
      <c r="V22" s="4">
        <f t="shared" si="1"/>
        <v>0</v>
      </c>
    </row>
    <row r="23" spans="1:22">
      <c r="A23" s="26">
        <v>19</v>
      </c>
      <c r="B23" s="4" t="s">
        <v>25</v>
      </c>
      <c r="C23" s="32">
        <v>0</v>
      </c>
      <c r="D23" s="32">
        <v>0</v>
      </c>
      <c r="E23" s="5">
        <v>0</v>
      </c>
      <c r="F23" s="4">
        <v>0</v>
      </c>
      <c r="G23" s="4">
        <v>3302000</v>
      </c>
      <c r="H23" s="4">
        <v>79</v>
      </c>
      <c r="I23" s="4">
        <v>2864000</v>
      </c>
      <c r="J23" s="4">
        <v>75</v>
      </c>
      <c r="K23" s="5">
        <v>3261000</v>
      </c>
      <c r="L23" s="5">
        <v>27</v>
      </c>
      <c r="M23" s="13">
        <v>975000</v>
      </c>
      <c r="N23" s="5">
        <v>15</v>
      </c>
      <c r="O23" s="13">
        <v>1335000</v>
      </c>
      <c r="P23" s="5">
        <v>23</v>
      </c>
      <c r="Q23" s="13">
        <v>1177000</v>
      </c>
      <c r="R23" s="5">
        <v>45</v>
      </c>
      <c r="S23" s="13">
        <v>840000</v>
      </c>
      <c r="T23" s="5">
        <v>30</v>
      </c>
      <c r="U23" s="4">
        <f t="shared" si="0"/>
        <v>13754000</v>
      </c>
      <c r="V23" s="4">
        <f t="shared" si="1"/>
        <v>294</v>
      </c>
    </row>
    <row r="24" spans="1:22">
      <c r="A24" s="26">
        <v>20</v>
      </c>
      <c r="B24" s="4" t="s">
        <v>26</v>
      </c>
      <c r="C24" s="32">
        <v>0</v>
      </c>
      <c r="D24" s="32">
        <v>0</v>
      </c>
      <c r="E24" s="4">
        <v>290000</v>
      </c>
      <c r="F24" s="4">
        <v>0</v>
      </c>
      <c r="G24" s="5">
        <v>0</v>
      </c>
      <c r="H24" s="4">
        <v>0</v>
      </c>
      <c r="I24" s="4">
        <v>273000</v>
      </c>
      <c r="J24" s="4">
        <v>13</v>
      </c>
      <c r="K24" s="5">
        <v>252000</v>
      </c>
      <c r="L24" s="5">
        <v>15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4">
        <f t="shared" si="0"/>
        <v>815000</v>
      </c>
      <c r="V24" s="4">
        <f t="shared" si="1"/>
        <v>28</v>
      </c>
    </row>
    <row r="25" spans="1:22">
      <c r="A25" s="26">
        <v>21</v>
      </c>
      <c r="B25" s="4" t="s">
        <v>27</v>
      </c>
      <c r="C25" s="32">
        <v>0</v>
      </c>
      <c r="D25" s="32">
        <v>0</v>
      </c>
      <c r="E25" s="5">
        <v>0</v>
      </c>
      <c r="F25" s="4">
        <v>0</v>
      </c>
      <c r="G25" s="4">
        <v>290000</v>
      </c>
      <c r="H25" s="4">
        <v>31</v>
      </c>
      <c r="I25" s="4">
        <v>175000</v>
      </c>
      <c r="J25" s="4">
        <v>29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4">
        <f t="shared" si="0"/>
        <v>465000</v>
      </c>
      <c r="V25" s="4">
        <f t="shared" si="1"/>
        <v>60</v>
      </c>
    </row>
    <row r="26" spans="1:22">
      <c r="A26" s="26">
        <v>22</v>
      </c>
      <c r="B26" s="4" t="s">
        <v>28</v>
      </c>
      <c r="C26" s="32">
        <v>0</v>
      </c>
      <c r="D26" s="32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4">
        <f t="shared" si="0"/>
        <v>0</v>
      </c>
      <c r="V26" s="4">
        <f t="shared" si="1"/>
        <v>0</v>
      </c>
    </row>
    <row r="27" spans="1:22">
      <c r="A27" s="26">
        <v>23</v>
      </c>
      <c r="B27" s="4" t="s">
        <v>29</v>
      </c>
      <c r="C27" s="32">
        <v>0</v>
      </c>
      <c r="D27" s="32">
        <v>0</v>
      </c>
      <c r="E27" s="5">
        <v>0</v>
      </c>
      <c r="F27" s="5">
        <v>0</v>
      </c>
      <c r="G27" s="4">
        <v>290000</v>
      </c>
      <c r="H27" s="5">
        <v>15</v>
      </c>
      <c r="I27" s="5">
        <v>0</v>
      </c>
      <c r="J27" s="5">
        <v>0</v>
      </c>
      <c r="K27" s="5">
        <v>116000</v>
      </c>
      <c r="L27" s="5">
        <v>5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4">
        <f t="shared" si="0"/>
        <v>406000</v>
      </c>
      <c r="V27" s="4">
        <f t="shared" si="1"/>
        <v>20</v>
      </c>
    </row>
    <row r="28" spans="1:22">
      <c r="A28" s="26">
        <v>24</v>
      </c>
      <c r="B28" s="4" t="s">
        <v>30</v>
      </c>
      <c r="C28" s="32">
        <v>0</v>
      </c>
      <c r="D28" s="32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4">
        <f t="shared" si="0"/>
        <v>0</v>
      </c>
      <c r="V28" s="4">
        <f t="shared" si="1"/>
        <v>0</v>
      </c>
    </row>
    <row r="29" spans="1:22">
      <c r="A29" s="26">
        <v>25</v>
      </c>
      <c r="B29" s="4" t="s">
        <v>31</v>
      </c>
      <c r="C29" s="32">
        <v>0</v>
      </c>
      <c r="D29" s="32">
        <v>0</v>
      </c>
      <c r="E29" s="4">
        <v>290000</v>
      </c>
      <c r="F29" s="4">
        <v>0</v>
      </c>
      <c r="G29" s="4">
        <v>4111000</v>
      </c>
      <c r="H29" s="4">
        <v>25</v>
      </c>
      <c r="I29" s="4">
        <v>3218000</v>
      </c>
      <c r="J29" s="4">
        <v>25</v>
      </c>
      <c r="K29" s="5">
        <v>2400000</v>
      </c>
      <c r="L29" s="5">
        <v>40</v>
      </c>
      <c r="M29" s="13">
        <v>1050000</v>
      </c>
      <c r="N29" s="5">
        <v>25</v>
      </c>
      <c r="O29" s="13">
        <v>2595000</v>
      </c>
      <c r="P29" s="5">
        <v>25</v>
      </c>
      <c r="Q29" s="13">
        <v>2310000</v>
      </c>
      <c r="R29" s="5">
        <v>59</v>
      </c>
      <c r="S29" s="13">
        <v>1470000</v>
      </c>
      <c r="T29" s="5">
        <v>27</v>
      </c>
      <c r="U29" s="4">
        <f t="shared" si="0"/>
        <v>17444000</v>
      </c>
      <c r="V29" s="4">
        <f t="shared" si="1"/>
        <v>226</v>
      </c>
    </row>
    <row r="30" spans="1:22">
      <c r="A30" s="26">
        <v>26</v>
      </c>
      <c r="B30" s="4" t="s">
        <v>33</v>
      </c>
      <c r="C30" s="32">
        <v>0</v>
      </c>
      <c r="D30" s="32">
        <v>0</v>
      </c>
      <c r="E30" s="5">
        <v>0</v>
      </c>
      <c r="F30" s="4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4">
        <f t="shared" si="0"/>
        <v>0</v>
      </c>
      <c r="V30" s="4">
        <f t="shared" si="1"/>
        <v>0</v>
      </c>
    </row>
    <row r="31" spans="1:22">
      <c r="A31" s="26">
        <v>27</v>
      </c>
      <c r="B31" s="4" t="s">
        <v>32</v>
      </c>
      <c r="C31" s="32">
        <v>0</v>
      </c>
      <c r="D31" s="32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4">
        <f t="shared" si="0"/>
        <v>0</v>
      </c>
      <c r="V31" s="4">
        <f t="shared" si="1"/>
        <v>0</v>
      </c>
    </row>
    <row r="32" spans="1:22">
      <c r="A32" s="26">
        <v>28</v>
      </c>
      <c r="B32" s="4" t="s">
        <v>34</v>
      </c>
      <c r="C32" s="32">
        <v>0</v>
      </c>
      <c r="D32" s="32">
        <v>0</v>
      </c>
      <c r="E32" s="5">
        <v>0</v>
      </c>
      <c r="F32" s="4">
        <v>0</v>
      </c>
      <c r="G32" s="4">
        <v>1630000</v>
      </c>
      <c r="H32" s="4">
        <v>25</v>
      </c>
      <c r="I32" s="4">
        <v>826000</v>
      </c>
      <c r="J32" s="4">
        <v>20</v>
      </c>
      <c r="K32" s="5">
        <v>-135000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660000</v>
      </c>
      <c r="T32" s="5">
        <v>20</v>
      </c>
      <c r="U32" s="4">
        <f t="shared" si="0"/>
        <v>2981000</v>
      </c>
      <c r="V32" s="4">
        <f t="shared" si="1"/>
        <v>65</v>
      </c>
    </row>
    <row r="33" spans="1:22">
      <c r="A33" s="26">
        <v>29</v>
      </c>
      <c r="B33" s="4" t="s">
        <v>35</v>
      </c>
      <c r="C33" s="32">
        <v>0</v>
      </c>
      <c r="D33" s="32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4">
        <f t="shared" si="0"/>
        <v>0</v>
      </c>
      <c r="V33" s="4">
        <f t="shared" si="1"/>
        <v>0</v>
      </c>
    </row>
    <row r="34" spans="1:22">
      <c r="A34" s="26">
        <v>30</v>
      </c>
      <c r="B34" s="4" t="s">
        <v>36</v>
      </c>
      <c r="C34" s="32">
        <v>0</v>
      </c>
      <c r="D34" s="32">
        <v>0</v>
      </c>
      <c r="E34" s="4">
        <v>290000</v>
      </c>
      <c r="F34" s="4">
        <v>0</v>
      </c>
      <c r="G34" s="4">
        <v>609000</v>
      </c>
      <c r="H34" s="4">
        <v>24</v>
      </c>
      <c r="I34" s="4">
        <v>3752935</v>
      </c>
      <c r="J34" s="4">
        <v>48</v>
      </c>
      <c r="K34" s="5">
        <v>1096000</v>
      </c>
      <c r="L34" s="5">
        <v>21</v>
      </c>
      <c r="M34" s="13">
        <v>3355000</v>
      </c>
      <c r="N34" s="5">
        <v>28</v>
      </c>
      <c r="O34" s="13">
        <v>3526000</v>
      </c>
      <c r="P34" s="5">
        <v>34</v>
      </c>
      <c r="Q34" s="13">
        <v>3661000</v>
      </c>
      <c r="R34" s="5">
        <v>71</v>
      </c>
      <c r="S34" s="13">
        <v>2751000</v>
      </c>
      <c r="T34" s="5">
        <v>39</v>
      </c>
      <c r="U34" s="4">
        <f t="shared" si="0"/>
        <v>19040935</v>
      </c>
      <c r="V34" s="4">
        <f t="shared" si="1"/>
        <v>265</v>
      </c>
    </row>
    <row r="35" spans="1:22">
      <c r="A35" s="26">
        <v>31</v>
      </c>
      <c r="B35" s="4" t="s">
        <v>37</v>
      </c>
      <c r="C35" s="32">
        <v>0</v>
      </c>
      <c r="D35" s="32">
        <v>0</v>
      </c>
      <c r="E35" s="5">
        <v>0</v>
      </c>
      <c r="F35" s="4">
        <v>0</v>
      </c>
      <c r="G35" s="5">
        <v>0</v>
      </c>
      <c r="H35" s="4">
        <v>0</v>
      </c>
      <c r="I35" s="4">
        <v>500000</v>
      </c>
      <c r="J35" s="4">
        <v>30</v>
      </c>
      <c r="K35" s="5">
        <v>52000</v>
      </c>
      <c r="L35" s="5">
        <v>5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4">
        <f t="shared" si="0"/>
        <v>552000</v>
      </c>
      <c r="V35" s="4">
        <f t="shared" si="1"/>
        <v>35</v>
      </c>
    </row>
    <row r="36" spans="1:22">
      <c r="A36" s="26">
        <v>32</v>
      </c>
      <c r="B36" s="4" t="s">
        <v>38</v>
      </c>
      <c r="C36" s="32">
        <v>0</v>
      </c>
      <c r="D36" s="32">
        <v>0</v>
      </c>
      <c r="E36" s="5">
        <v>0</v>
      </c>
      <c r="F36" s="4">
        <v>0</v>
      </c>
      <c r="G36" s="5">
        <v>0</v>
      </c>
      <c r="H36" s="4">
        <v>0</v>
      </c>
      <c r="I36" s="5">
        <v>0</v>
      </c>
      <c r="J36" s="4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4">
        <f t="shared" si="0"/>
        <v>0</v>
      </c>
      <c r="V36" s="4">
        <f t="shared" si="1"/>
        <v>0</v>
      </c>
    </row>
    <row r="37" spans="1:22">
      <c r="A37" s="26">
        <v>33</v>
      </c>
      <c r="B37" s="4" t="s">
        <v>39</v>
      </c>
      <c r="C37" s="32">
        <v>0</v>
      </c>
      <c r="D37" s="32">
        <v>0</v>
      </c>
      <c r="E37" s="4">
        <v>1740000</v>
      </c>
      <c r="F37" s="4">
        <v>0</v>
      </c>
      <c r="G37" s="4">
        <v>7050479</v>
      </c>
      <c r="H37" s="4">
        <v>52</v>
      </c>
      <c r="I37" s="4">
        <v>7679000</v>
      </c>
      <c r="J37" s="4">
        <v>54</v>
      </c>
      <c r="K37" s="5">
        <v>1868000</v>
      </c>
      <c r="L37" s="5">
        <v>43</v>
      </c>
      <c r="M37" s="13">
        <v>2425000</v>
      </c>
      <c r="N37" s="5">
        <v>43</v>
      </c>
      <c r="O37" s="13">
        <v>2899000</v>
      </c>
      <c r="P37" s="5">
        <v>39</v>
      </c>
      <c r="Q37" s="13">
        <v>4375000</v>
      </c>
      <c r="R37" s="5">
        <v>65</v>
      </c>
      <c r="S37" s="13">
        <v>3213000</v>
      </c>
      <c r="T37" s="5">
        <v>45</v>
      </c>
      <c r="U37" s="4">
        <f t="shared" si="0"/>
        <v>31249479</v>
      </c>
      <c r="V37" s="4">
        <f t="shared" si="1"/>
        <v>341</v>
      </c>
    </row>
    <row r="38" spans="1:22">
      <c r="A38" s="26">
        <v>34</v>
      </c>
      <c r="B38" s="4" t="s">
        <v>40</v>
      </c>
      <c r="C38" s="32">
        <v>0</v>
      </c>
      <c r="D38" s="32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4">
        <f t="shared" si="0"/>
        <v>0</v>
      </c>
      <c r="V38" s="4">
        <f t="shared" si="1"/>
        <v>0</v>
      </c>
    </row>
    <row r="39" spans="1:22">
      <c r="A39" s="26">
        <v>35</v>
      </c>
      <c r="B39" s="4" t="s">
        <v>41</v>
      </c>
      <c r="C39" s="32">
        <v>0</v>
      </c>
      <c r="D39" s="32">
        <v>0</v>
      </c>
      <c r="E39" s="5">
        <v>0</v>
      </c>
      <c r="F39" s="5">
        <v>0</v>
      </c>
      <c r="G39" s="5">
        <v>0</v>
      </c>
      <c r="H39" s="5">
        <v>12</v>
      </c>
      <c r="I39" s="4">
        <v>290000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4">
        <f t="shared" si="0"/>
        <v>290000</v>
      </c>
      <c r="V39" s="4">
        <f t="shared" si="1"/>
        <v>12</v>
      </c>
    </row>
    <row r="40" spans="1:22">
      <c r="A40" s="4"/>
      <c r="B40" s="6" t="s">
        <v>42</v>
      </c>
      <c r="C40" s="34">
        <f t="shared" ref="C40:V40" si="2">SUM(C6:C39)</f>
        <v>0</v>
      </c>
      <c r="D40" s="34">
        <f t="shared" si="2"/>
        <v>0</v>
      </c>
      <c r="E40" s="14">
        <f t="shared" si="2"/>
        <v>4060000</v>
      </c>
      <c r="F40" s="14">
        <f t="shared" si="2"/>
        <v>0</v>
      </c>
      <c r="G40" s="14">
        <f t="shared" si="2"/>
        <v>24874479</v>
      </c>
      <c r="H40" s="14">
        <f t="shared" si="2"/>
        <v>404</v>
      </c>
      <c r="I40" s="14">
        <f t="shared" si="2"/>
        <v>30501935</v>
      </c>
      <c r="J40" s="14">
        <f t="shared" si="2"/>
        <v>432</v>
      </c>
      <c r="K40" s="14">
        <f t="shared" si="2"/>
        <v>11338000</v>
      </c>
      <c r="L40" s="14">
        <f t="shared" si="2"/>
        <v>211</v>
      </c>
      <c r="M40" s="14">
        <f t="shared" si="2"/>
        <v>7805000</v>
      </c>
      <c r="N40" s="14">
        <f t="shared" si="2"/>
        <v>111</v>
      </c>
      <c r="O40" s="14">
        <f t="shared" si="2"/>
        <v>12869000</v>
      </c>
      <c r="P40" s="14">
        <f t="shared" si="2"/>
        <v>160</v>
      </c>
      <c r="Q40" s="14">
        <f t="shared" si="2"/>
        <v>15301000</v>
      </c>
      <c r="R40" s="14">
        <f t="shared" ref="R40:S40" si="3">SUM(R6:R39)</f>
        <v>351</v>
      </c>
      <c r="S40" s="14">
        <f t="shared" si="3"/>
        <v>11034000</v>
      </c>
      <c r="T40" s="14">
        <f t="shared" ref="T40" si="4">SUM(T6:T39)</f>
        <v>221</v>
      </c>
      <c r="U40" s="14">
        <f t="shared" si="2"/>
        <v>117783414</v>
      </c>
      <c r="V40" s="14">
        <f t="shared" si="2"/>
        <v>1890</v>
      </c>
    </row>
    <row r="41" spans="1:22">
      <c r="A41" s="4"/>
      <c r="B41" s="6" t="s">
        <v>58</v>
      </c>
      <c r="C41" s="4"/>
      <c r="D41" s="4" t="s">
        <v>53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20">
        <v>593847</v>
      </c>
      <c r="P41" s="4"/>
      <c r="Q41" s="4"/>
      <c r="R41" s="4"/>
      <c r="S41" s="4"/>
      <c r="T41" s="4"/>
      <c r="U41" s="20">
        <v>593847</v>
      </c>
      <c r="V41" s="4"/>
    </row>
    <row r="42" spans="1:2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1">
        <f>O40+O41</f>
        <v>13462847</v>
      </c>
      <c r="P42" s="4"/>
      <c r="Q42" s="4"/>
      <c r="R42" s="4"/>
      <c r="S42" s="4"/>
      <c r="T42" s="4"/>
      <c r="U42" s="21">
        <f>U40+U41</f>
        <v>118377261</v>
      </c>
      <c r="V42" s="4"/>
    </row>
    <row r="43" spans="1:2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4"/>
      <c r="Q43" s="4"/>
      <c r="R43" s="4"/>
      <c r="S43" s="4"/>
      <c r="T43" s="4"/>
      <c r="U43" s="6" t="s">
        <v>69</v>
      </c>
      <c r="V43" s="4"/>
    </row>
  </sheetData>
  <mergeCells count="14">
    <mergeCell ref="O3:P3"/>
    <mergeCell ref="U3:V3"/>
    <mergeCell ref="A1:V1"/>
    <mergeCell ref="A2:V2"/>
    <mergeCell ref="C3:D3"/>
    <mergeCell ref="E3:F3"/>
    <mergeCell ref="G3:H3"/>
    <mergeCell ref="I3:J3"/>
    <mergeCell ref="K3:L3"/>
    <mergeCell ref="M3:N3"/>
    <mergeCell ref="A3:A4"/>
    <mergeCell ref="B3:B4"/>
    <mergeCell ref="Q3:R3"/>
    <mergeCell ref="S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U43" sqref="U43"/>
    </sheetView>
  </sheetViews>
  <sheetFormatPr defaultRowHeight="15.75"/>
  <cols>
    <col min="1" max="1" width="6.5703125" style="1" customWidth="1"/>
    <col min="2" max="2" width="22.42578125" style="1" customWidth="1"/>
    <col min="3" max="3" width="9.5703125" style="1" bestFit="1" customWidth="1"/>
    <col min="4" max="4" width="8.85546875" style="1" bestFit="1" customWidth="1"/>
    <col min="5" max="5" width="9.5703125" style="1" bestFit="1" customWidth="1"/>
    <col min="6" max="6" width="8.85546875" style="1" bestFit="1" customWidth="1"/>
    <col min="7" max="7" width="10.140625" style="1" bestFit="1" customWidth="1"/>
    <col min="8" max="8" width="8.85546875" style="1" bestFit="1" customWidth="1"/>
    <col min="9" max="9" width="10.140625" style="1" bestFit="1" customWidth="1"/>
    <col min="10" max="10" width="8.85546875" style="1" bestFit="1" customWidth="1"/>
    <col min="11" max="11" width="10.140625" style="1" bestFit="1" customWidth="1"/>
    <col min="12" max="12" width="8.85546875" style="1" bestFit="1" customWidth="1"/>
    <col min="13" max="13" width="10.140625" style="1" bestFit="1" customWidth="1"/>
    <col min="14" max="14" width="8.85546875" style="1" bestFit="1" customWidth="1"/>
    <col min="15" max="15" width="11.28515625" style="1" bestFit="1" customWidth="1"/>
    <col min="16" max="16" width="8.85546875" style="1" bestFit="1" customWidth="1"/>
    <col min="17" max="17" width="11.42578125" style="1" customWidth="1"/>
    <col min="18" max="18" width="8.85546875" style="1" customWidth="1"/>
    <col min="19" max="19" width="11.42578125" style="1" customWidth="1"/>
    <col min="20" max="20" width="10.42578125" style="1" customWidth="1"/>
    <col min="21" max="21" width="11.28515625" style="1" bestFit="1" customWidth="1"/>
    <col min="22" max="22" width="9.42578125" style="1" customWidth="1"/>
    <col min="23" max="16384" width="9.140625" style="1"/>
  </cols>
  <sheetData>
    <row r="1" spans="1:22" s="12" customFormat="1" ht="22.5" customHeight="1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s="12" customFormat="1" ht="30.75" customHeight="1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2" customFormat="1" ht="35.25" customHeight="1">
      <c r="A3" s="40" t="s">
        <v>0</v>
      </c>
      <c r="B3" s="40" t="s">
        <v>45</v>
      </c>
      <c r="C3" s="51" t="s">
        <v>7</v>
      </c>
      <c r="D3" s="52"/>
      <c r="E3" s="40" t="s">
        <v>6</v>
      </c>
      <c r="F3" s="40"/>
      <c r="G3" s="40" t="s">
        <v>1</v>
      </c>
      <c r="H3" s="40"/>
      <c r="I3" s="40" t="s">
        <v>2</v>
      </c>
      <c r="J3" s="40"/>
      <c r="K3" s="40" t="s">
        <v>3</v>
      </c>
      <c r="L3" s="40"/>
      <c r="M3" s="40" t="s">
        <v>4</v>
      </c>
      <c r="N3" s="40"/>
      <c r="O3" s="40" t="s">
        <v>5</v>
      </c>
      <c r="P3" s="40"/>
      <c r="Q3" s="43" t="s">
        <v>61</v>
      </c>
      <c r="R3" s="44"/>
      <c r="S3" s="43" t="s">
        <v>67</v>
      </c>
      <c r="T3" s="44"/>
      <c r="U3" s="40" t="s">
        <v>42</v>
      </c>
      <c r="V3" s="40"/>
    </row>
    <row r="4" spans="1:22" ht="47.25">
      <c r="A4" s="40"/>
      <c r="B4" s="40"/>
      <c r="C4" s="31" t="s">
        <v>43</v>
      </c>
      <c r="D4" s="31" t="s">
        <v>44</v>
      </c>
      <c r="E4" s="9" t="s">
        <v>43</v>
      </c>
      <c r="F4" s="9" t="s">
        <v>44</v>
      </c>
      <c r="G4" s="9" t="s">
        <v>43</v>
      </c>
      <c r="H4" s="9" t="s">
        <v>44</v>
      </c>
      <c r="I4" s="9" t="s">
        <v>43</v>
      </c>
      <c r="J4" s="9" t="s">
        <v>44</v>
      </c>
      <c r="K4" s="9" t="s">
        <v>43</v>
      </c>
      <c r="L4" s="9" t="s">
        <v>44</v>
      </c>
      <c r="M4" s="9" t="s">
        <v>43</v>
      </c>
      <c r="N4" s="9" t="s">
        <v>44</v>
      </c>
      <c r="O4" s="9" t="s">
        <v>43</v>
      </c>
      <c r="P4" s="9" t="s">
        <v>44</v>
      </c>
      <c r="Q4" s="9" t="s">
        <v>43</v>
      </c>
      <c r="R4" s="9" t="s">
        <v>44</v>
      </c>
      <c r="S4" s="9" t="s">
        <v>43</v>
      </c>
      <c r="T4" s="9" t="s">
        <v>44</v>
      </c>
      <c r="U4" s="9" t="s">
        <v>43</v>
      </c>
      <c r="V4" s="9" t="s">
        <v>44</v>
      </c>
    </row>
    <row r="5" spans="1:22">
      <c r="A5" s="26">
        <v>1</v>
      </c>
      <c r="B5" s="4" t="s">
        <v>8</v>
      </c>
      <c r="C5" s="32">
        <v>0</v>
      </c>
      <c r="D5" s="32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4">
        <f>E5+G5+I5+K5+M5+O5+Q5+S5</f>
        <v>0</v>
      </c>
      <c r="V5" s="4">
        <f>F5+H5+J5+L5+N5+P5+R5+T5</f>
        <v>0</v>
      </c>
    </row>
    <row r="6" spans="1:22">
      <c r="A6" s="26">
        <v>2</v>
      </c>
      <c r="B6" s="4" t="s">
        <v>9</v>
      </c>
      <c r="C6" s="32">
        <v>0</v>
      </c>
      <c r="D6" s="33">
        <v>0</v>
      </c>
      <c r="E6" s="4">
        <v>290000</v>
      </c>
      <c r="F6" s="4">
        <v>0</v>
      </c>
      <c r="G6" s="4">
        <v>1550000</v>
      </c>
      <c r="H6" s="4">
        <v>19</v>
      </c>
      <c r="I6" s="4">
        <v>2180000</v>
      </c>
      <c r="J6" s="4">
        <v>25</v>
      </c>
      <c r="K6" s="5">
        <v>2000000</v>
      </c>
      <c r="L6" s="5">
        <v>30</v>
      </c>
      <c r="M6" s="5">
        <v>2250000</v>
      </c>
      <c r="N6" s="5">
        <v>30</v>
      </c>
      <c r="O6" s="5">
        <v>3825000</v>
      </c>
      <c r="P6" s="5">
        <v>30</v>
      </c>
      <c r="Q6" s="5">
        <v>3780000</v>
      </c>
      <c r="R6" s="5">
        <v>40</v>
      </c>
      <c r="S6" s="5">
        <v>1750000</v>
      </c>
      <c r="T6" s="5">
        <v>40</v>
      </c>
      <c r="U6" s="4">
        <f t="shared" ref="U6:U39" si="0">E6+G6+I6+K6+M6+O6+Q6+S6</f>
        <v>17625000</v>
      </c>
      <c r="V6" s="4">
        <f t="shared" ref="V6:V39" si="1">F6+H6+J6+L6+N6+P6+R6+T6</f>
        <v>214</v>
      </c>
    </row>
    <row r="7" spans="1:22">
      <c r="A7" s="26">
        <v>3</v>
      </c>
      <c r="B7" s="4" t="s">
        <v>10</v>
      </c>
      <c r="C7" s="32">
        <v>0</v>
      </c>
      <c r="D7" s="32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4">
        <f t="shared" si="0"/>
        <v>0</v>
      </c>
      <c r="V7" s="4">
        <f t="shared" si="1"/>
        <v>0</v>
      </c>
    </row>
    <row r="8" spans="1:22">
      <c r="A8" s="26">
        <v>4</v>
      </c>
      <c r="B8" s="4" t="s">
        <v>11</v>
      </c>
      <c r="C8" s="32">
        <v>0</v>
      </c>
      <c r="D8" s="32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4">
        <f t="shared" si="0"/>
        <v>0</v>
      </c>
      <c r="V8" s="4">
        <f t="shared" si="1"/>
        <v>0</v>
      </c>
    </row>
    <row r="9" spans="1:22">
      <c r="A9" s="26">
        <v>5</v>
      </c>
      <c r="B9" s="4" t="s">
        <v>12</v>
      </c>
      <c r="C9" s="32">
        <v>0</v>
      </c>
      <c r="D9" s="32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4">
        <f t="shared" si="0"/>
        <v>0</v>
      </c>
      <c r="V9" s="4">
        <f t="shared" si="1"/>
        <v>0</v>
      </c>
    </row>
    <row r="10" spans="1:22">
      <c r="A10" s="26">
        <v>6</v>
      </c>
      <c r="B10" s="4" t="s">
        <v>13</v>
      </c>
      <c r="C10" s="32">
        <v>0</v>
      </c>
      <c r="D10" s="32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5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4">
        <f t="shared" si="0"/>
        <v>0</v>
      </c>
      <c r="V10" s="4">
        <f t="shared" si="1"/>
        <v>5</v>
      </c>
    </row>
    <row r="11" spans="1:22">
      <c r="A11" s="26">
        <v>7</v>
      </c>
      <c r="B11" s="4" t="s">
        <v>14</v>
      </c>
      <c r="C11" s="32">
        <v>0</v>
      </c>
      <c r="D11" s="33">
        <v>0</v>
      </c>
      <c r="E11" s="5">
        <v>0</v>
      </c>
      <c r="F11" s="4">
        <v>0</v>
      </c>
      <c r="G11" s="5">
        <v>0</v>
      </c>
      <c r="H11" s="4">
        <v>0</v>
      </c>
      <c r="I11" s="4">
        <v>1110000</v>
      </c>
      <c r="J11" s="4">
        <v>10</v>
      </c>
      <c r="K11" s="5">
        <v>200000</v>
      </c>
      <c r="L11" s="5">
        <v>0</v>
      </c>
      <c r="M11" s="5">
        <v>-3000000</v>
      </c>
      <c r="N11" s="5">
        <v>0</v>
      </c>
      <c r="O11" s="5">
        <v>0</v>
      </c>
      <c r="P11" s="5">
        <v>0</v>
      </c>
      <c r="Q11" s="5">
        <v>410000</v>
      </c>
      <c r="R11" s="5">
        <v>20</v>
      </c>
      <c r="S11" s="5">
        <v>700000</v>
      </c>
      <c r="T11" s="5">
        <v>20</v>
      </c>
      <c r="U11" s="4">
        <f t="shared" si="0"/>
        <v>-580000</v>
      </c>
      <c r="V11" s="4">
        <f t="shared" si="1"/>
        <v>50</v>
      </c>
    </row>
    <row r="12" spans="1:22" ht="31.5">
      <c r="A12" s="26">
        <v>8</v>
      </c>
      <c r="B12" s="27" t="s">
        <v>62</v>
      </c>
      <c r="C12" s="32">
        <v>0</v>
      </c>
      <c r="D12" s="32">
        <v>0</v>
      </c>
      <c r="E12" s="4">
        <v>0</v>
      </c>
      <c r="F12" s="4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4">
        <f t="shared" si="0"/>
        <v>0</v>
      </c>
      <c r="V12" s="4">
        <f t="shared" si="1"/>
        <v>0</v>
      </c>
    </row>
    <row r="13" spans="1:22">
      <c r="A13" s="26">
        <v>9</v>
      </c>
      <c r="B13" s="28" t="s">
        <v>16</v>
      </c>
      <c r="C13" s="32">
        <v>0</v>
      </c>
      <c r="D13" s="33">
        <v>0</v>
      </c>
      <c r="E13" s="5">
        <v>290000</v>
      </c>
      <c r="F13" s="4">
        <v>0</v>
      </c>
      <c r="G13" s="4">
        <v>2490000</v>
      </c>
      <c r="H13" s="4">
        <v>35</v>
      </c>
      <c r="I13" s="4">
        <v>910000</v>
      </c>
      <c r="J13" s="4">
        <v>20</v>
      </c>
      <c r="K13" s="5">
        <v>1613500</v>
      </c>
      <c r="L13" s="5">
        <v>30</v>
      </c>
      <c r="M13" s="5">
        <v>730000</v>
      </c>
      <c r="N13" s="5">
        <v>10</v>
      </c>
      <c r="O13" s="5">
        <v>750000</v>
      </c>
      <c r="P13" s="5">
        <v>20</v>
      </c>
      <c r="Q13" s="5">
        <v>1400000</v>
      </c>
      <c r="R13" s="5">
        <v>30</v>
      </c>
      <c r="S13" s="5">
        <v>0</v>
      </c>
      <c r="T13" s="5">
        <v>0</v>
      </c>
      <c r="U13" s="4">
        <f t="shared" si="0"/>
        <v>8183500</v>
      </c>
      <c r="V13" s="4">
        <f t="shared" si="1"/>
        <v>145</v>
      </c>
    </row>
    <row r="14" spans="1:22">
      <c r="A14" s="26">
        <v>10</v>
      </c>
      <c r="B14" s="4" t="s">
        <v>17</v>
      </c>
      <c r="C14" s="32">
        <v>0</v>
      </c>
      <c r="D14" s="32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4">
        <f t="shared" si="0"/>
        <v>0</v>
      </c>
      <c r="V14" s="4">
        <f t="shared" si="1"/>
        <v>0</v>
      </c>
    </row>
    <row r="15" spans="1:22">
      <c r="A15" s="26">
        <v>11</v>
      </c>
      <c r="B15" s="4" t="s">
        <v>18</v>
      </c>
      <c r="C15" s="32">
        <v>0</v>
      </c>
      <c r="D15" s="32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4">
        <f t="shared" si="0"/>
        <v>0</v>
      </c>
      <c r="V15" s="4">
        <f t="shared" si="1"/>
        <v>0</v>
      </c>
    </row>
    <row r="16" spans="1:22">
      <c r="A16" s="26">
        <v>12</v>
      </c>
      <c r="B16" s="4" t="s">
        <v>19</v>
      </c>
      <c r="C16" s="32">
        <v>0</v>
      </c>
      <c r="D16" s="33">
        <v>0</v>
      </c>
      <c r="E16" s="4">
        <v>290000</v>
      </c>
      <c r="F16" s="4">
        <v>0</v>
      </c>
      <c r="G16" s="4">
        <v>700000</v>
      </c>
      <c r="H16" s="4">
        <v>6</v>
      </c>
      <c r="I16" s="4">
        <v>1890000</v>
      </c>
      <c r="J16" s="4">
        <v>20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4">
        <f t="shared" si="0"/>
        <v>2880000</v>
      </c>
      <c r="V16" s="4">
        <f t="shared" si="1"/>
        <v>26</v>
      </c>
    </row>
    <row r="17" spans="1:22">
      <c r="A17" s="26">
        <v>13</v>
      </c>
      <c r="B17" s="4" t="s">
        <v>20</v>
      </c>
      <c r="C17" s="32">
        <v>0</v>
      </c>
      <c r="D17" s="32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4">
        <f t="shared" si="0"/>
        <v>0</v>
      </c>
      <c r="V17" s="4">
        <f t="shared" si="1"/>
        <v>0</v>
      </c>
    </row>
    <row r="18" spans="1:22">
      <c r="A18" s="26">
        <v>14</v>
      </c>
      <c r="B18" s="27" t="s">
        <v>63</v>
      </c>
      <c r="C18" s="32">
        <v>0</v>
      </c>
      <c r="D18" s="32">
        <v>0</v>
      </c>
      <c r="E18" s="5">
        <v>0</v>
      </c>
      <c r="F18" s="5">
        <v>0</v>
      </c>
      <c r="G18" s="5">
        <v>0</v>
      </c>
      <c r="H18" s="5">
        <v>0</v>
      </c>
      <c r="I18" s="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/>
      <c r="R18" s="5">
        <v>0</v>
      </c>
      <c r="S18" s="5">
        <v>0</v>
      </c>
      <c r="T18" s="5">
        <v>0</v>
      </c>
      <c r="U18" s="4">
        <f t="shared" si="0"/>
        <v>0</v>
      </c>
      <c r="V18" s="4">
        <f t="shared" si="1"/>
        <v>0</v>
      </c>
    </row>
    <row r="19" spans="1:22">
      <c r="A19" s="26">
        <v>15</v>
      </c>
      <c r="B19" s="4" t="s">
        <v>21</v>
      </c>
      <c r="C19" s="32">
        <v>0</v>
      </c>
      <c r="D19" s="32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4">
        <f t="shared" si="0"/>
        <v>0</v>
      </c>
      <c r="V19" s="4">
        <f t="shared" si="1"/>
        <v>0</v>
      </c>
    </row>
    <row r="20" spans="1:22">
      <c r="A20" s="26">
        <v>16</v>
      </c>
      <c r="B20" s="4" t="s">
        <v>24</v>
      </c>
      <c r="C20" s="32">
        <v>0</v>
      </c>
      <c r="D20" s="32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4">
        <f t="shared" si="0"/>
        <v>0</v>
      </c>
      <c r="V20" s="4">
        <f t="shared" si="1"/>
        <v>0</v>
      </c>
    </row>
    <row r="21" spans="1:22">
      <c r="A21" s="26">
        <v>17</v>
      </c>
      <c r="B21" s="4" t="s">
        <v>22</v>
      </c>
      <c r="C21" s="32">
        <v>0</v>
      </c>
      <c r="D21" s="32">
        <v>0</v>
      </c>
      <c r="E21" s="4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420000</v>
      </c>
      <c r="T21" s="5">
        <v>20</v>
      </c>
      <c r="U21" s="4">
        <f t="shared" si="0"/>
        <v>420000</v>
      </c>
      <c r="V21" s="4">
        <f t="shared" si="1"/>
        <v>20</v>
      </c>
    </row>
    <row r="22" spans="1:22">
      <c r="A22" s="26">
        <v>18</v>
      </c>
      <c r="B22" s="4" t="s">
        <v>23</v>
      </c>
      <c r="C22" s="32">
        <v>0</v>
      </c>
      <c r="D22" s="32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4">
        <f t="shared" si="0"/>
        <v>0</v>
      </c>
      <c r="V22" s="4">
        <f t="shared" si="1"/>
        <v>0</v>
      </c>
    </row>
    <row r="23" spans="1:22">
      <c r="A23" s="26">
        <v>19</v>
      </c>
      <c r="B23" s="4" t="s">
        <v>25</v>
      </c>
      <c r="C23" s="32">
        <v>0</v>
      </c>
      <c r="D23" s="33">
        <v>0</v>
      </c>
      <c r="E23" s="5">
        <v>290000</v>
      </c>
      <c r="F23" s="4">
        <v>0</v>
      </c>
      <c r="G23" s="4">
        <v>12120000</v>
      </c>
      <c r="H23" s="4">
        <v>45</v>
      </c>
      <c r="I23" s="4">
        <v>14070000</v>
      </c>
      <c r="J23" s="4">
        <v>45</v>
      </c>
      <c r="K23" s="5">
        <v>5605000</v>
      </c>
      <c r="L23" s="5">
        <v>25</v>
      </c>
      <c r="M23" s="5">
        <v>4040000</v>
      </c>
      <c r="N23" s="5">
        <v>50</v>
      </c>
      <c r="O23" s="5">
        <v>8600000</v>
      </c>
      <c r="P23" s="5">
        <v>41</v>
      </c>
      <c r="Q23" s="5">
        <v>9760000</v>
      </c>
      <c r="R23" s="5">
        <v>85</v>
      </c>
      <c r="S23" s="5">
        <v>4660000</v>
      </c>
      <c r="T23" s="5">
        <v>44</v>
      </c>
      <c r="U23" s="4">
        <f t="shared" si="0"/>
        <v>59145000</v>
      </c>
      <c r="V23" s="4">
        <f t="shared" si="1"/>
        <v>335</v>
      </c>
    </row>
    <row r="24" spans="1:22">
      <c r="A24" s="26">
        <v>20</v>
      </c>
      <c r="B24" s="4" t="s">
        <v>26</v>
      </c>
      <c r="C24" s="32">
        <v>3200000</v>
      </c>
      <c r="D24" s="32">
        <v>62</v>
      </c>
      <c r="E24" s="5">
        <v>0</v>
      </c>
      <c r="F24" s="5">
        <v>0</v>
      </c>
      <c r="G24" s="4">
        <v>310000</v>
      </c>
      <c r="H24" s="5">
        <v>4</v>
      </c>
      <c r="I24" s="4">
        <v>480000</v>
      </c>
      <c r="J24" s="5">
        <v>10</v>
      </c>
      <c r="K24" s="5">
        <v>330000</v>
      </c>
      <c r="L24" s="5">
        <v>10</v>
      </c>
      <c r="M24" s="5">
        <v>460000</v>
      </c>
      <c r="N24" s="5">
        <v>10</v>
      </c>
      <c r="O24" s="5">
        <v>1450000</v>
      </c>
      <c r="P24" s="5">
        <v>12</v>
      </c>
      <c r="Q24" s="5">
        <v>1130000</v>
      </c>
      <c r="R24" s="5">
        <v>11</v>
      </c>
      <c r="S24" s="5">
        <v>360000</v>
      </c>
      <c r="T24" s="5">
        <v>11</v>
      </c>
      <c r="U24" s="4">
        <f t="shared" si="0"/>
        <v>4520000</v>
      </c>
      <c r="V24" s="4">
        <f t="shared" si="1"/>
        <v>68</v>
      </c>
    </row>
    <row r="25" spans="1:22">
      <c r="A25" s="26">
        <v>21</v>
      </c>
      <c r="B25" s="4" t="s">
        <v>27</v>
      </c>
      <c r="C25" s="32">
        <v>0</v>
      </c>
      <c r="D25" s="32">
        <v>0</v>
      </c>
      <c r="E25" s="5">
        <v>0</v>
      </c>
      <c r="F25" s="5">
        <v>0</v>
      </c>
      <c r="G25" s="4">
        <v>290000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/>
      <c r="R25" s="5">
        <v>0</v>
      </c>
      <c r="S25" s="5">
        <v>0</v>
      </c>
      <c r="T25" s="5">
        <v>0</v>
      </c>
      <c r="U25" s="4">
        <f t="shared" si="0"/>
        <v>290000</v>
      </c>
      <c r="V25" s="4">
        <f t="shared" si="1"/>
        <v>0</v>
      </c>
    </row>
    <row r="26" spans="1:22">
      <c r="A26" s="26">
        <v>22</v>
      </c>
      <c r="B26" s="4" t="s">
        <v>28</v>
      </c>
      <c r="C26" s="32">
        <v>0</v>
      </c>
      <c r="D26" s="32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5">
        <v>0</v>
      </c>
      <c r="U26" s="4">
        <f t="shared" si="0"/>
        <v>0</v>
      </c>
      <c r="V26" s="4">
        <f t="shared" si="1"/>
        <v>0</v>
      </c>
    </row>
    <row r="27" spans="1:22">
      <c r="A27" s="26">
        <v>23</v>
      </c>
      <c r="B27" s="4" t="s">
        <v>29</v>
      </c>
      <c r="C27" s="32">
        <v>0</v>
      </c>
      <c r="D27" s="32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/>
      <c r="R27" s="5">
        <v>0</v>
      </c>
      <c r="S27" s="5">
        <v>0</v>
      </c>
      <c r="T27" s="5">
        <v>0</v>
      </c>
      <c r="U27" s="4">
        <f t="shared" si="0"/>
        <v>0</v>
      </c>
      <c r="V27" s="4">
        <f t="shared" si="1"/>
        <v>0</v>
      </c>
    </row>
    <row r="28" spans="1:22">
      <c r="A28" s="26">
        <v>24</v>
      </c>
      <c r="B28" s="4" t="s">
        <v>30</v>
      </c>
      <c r="C28" s="32">
        <v>0</v>
      </c>
      <c r="D28" s="32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/>
      <c r="R28" s="5">
        <v>0</v>
      </c>
      <c r="S28" s="5">
        <v>0</v>
      </c>
      <c r="T28" s="5">
        <v>0</v>
      </c>
      <c r="U28" s="4">
        <f t="shared" si="0"/>
        <v>0</v>
      </c>
      <c r="V28" s="4">
        <f t="shared" si="1"/>
        <v>0</v>
      </c>
    </row>
    <row r="29" spans="1:22">
      <c r="A29" s="26">
        <v>25</v>
      </c>
      <c r="B29" s="4" t="s">
        <v>31</v>
      </c>
      <c r="C29" s="32">
        <v>0</v>
      </c>
      <c r="D29" s="33">
        <v>0</v>
      </c>
      <c r="E29" s="4">
        <v>870000</v>
      </c>
      <c r="F29" s="4">
        <v>0</v>
      </c>
      <c r="G29" s="4">
        <v>8410000</v>
      </c>
      <c r="H29" s="4">
        <v>40</v>
      </c>
      <c r="I29" s="4">
        <v>8610000</v>
      </c>
      <c r="J29" s="4">
        <v>40</v>
      </c>
      <c r="K29" s="5">
        <v>1010000</v>
      </c>
      <c r="L29" s="5">
        <v>30</v>
      </c>
      <c r="M29" s="5">
        <v>1715000</v>
      </c>
      <c r="N29" s="5">
        <v>30</v>
      </c>
      <c r="O29" s="5">
        <v>2235000</v>
      </c>
      <c r="P29" s="5">
        <v>26</v>
      </c>
      <c r="Q29" s="5">
        <v>3965000</v>
      </c>
      <c r="R29" s="5">
        <v>40</v>
      </c>
      <c r="S29" s="5">
        <v>3240000</v>
      </c>
      <c r="T29" s="5">
        <v>31</v>
      </c>
      <c r="U29" s="4">
        <f t="shared" si="0"/>
        <v>30055000</v>
      </c>
      <c r="V29" s="4">
        <f t="shared" si="1"/>
        <v>237</v>
      </c>
    </row>
    <row r="30" spans="1:22">
      <c r="A30" s="26">
        <v>26</v>
      </c>
      <c r="B30" s="4" t="s">
        <v>33</v>
      </c>
      <c r="C30" s="32">
        <v>0</v>
      </c>
      <c r="D30" s="32">
        <v>0</v>
      </c>
      <c r="E30" s="5">
        <v>0</v>
      </c>
      <c r="F30" s="5">
        <v>0</v>
      </c>
      <c r="G30" s="5">
        <v>0</v>
      </c>
      <c r="H30" s="5">
        <v>0</v>
      </c>
      <c r="I30" s="4">
        <v>290000</v>
      </c>
      <c r="J30" s="5">
        <v>0</v>
      </c>
      <c r="K30" s="5">
        <v>0</v>
      </c>
      <c r="L30" s="5">
        <v>0</v>
      </c>
      <c r="M30" s="5">
        <v>0</v>
      </c>
      <c r="N30" s="5">
        <v>30</v>
      </c>
      <c r="O30" s="5">
        <v>2295000</v>
      </c>
      <c r="P30" s="5">
        <v>30</v>
      </c>
      <c r="Q30" s="5">
        <v>2280000</v>
      </c>
      <c r="R30" s="5">
        <v>30</v>
      </c>
      <c r="S30" s="5">
        <v>1140000</v>
      </c>
      <c r="T30" s="5">
        <v>20</v>
      </c>
      <c r="U30" s="4">
        <f t="shared" si="0"/>
        <v>6005000</v>
      </c>
      <c r="V30" s="4">
        <f t="shared" si="1"/>
        <v>110</v>
      </c>
    </row>
    <row r="31" spans="1:22">
      <c r="A31" s="26">
        <v>27</v>
      </c>
      <c r="B31" s="4" t="s">
        <v>32</v>
      </c>
      <c r="C31" s="32">
        <v>0</v>
      </c>
      <c r="D31" s="32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/>
      <c r="R31" s="5">
        <v>0</v>
      </c>
      <c r="S31" s="5">
        <v>0</v>
      </c>
      <c r="T31" s="5">
        <v>0</v>
      </c>
      <c r="U31" s="4">
        <f t="shared" si="0"/>
        <v>0</v>
      </c>
      <c r="V31" s="4">
        <f t="shared" si="1"/>
        <v>0</v>
      </c>
    </row>
    <row r="32" spans="1:22">
      <c r="A32" s="26">
        <v>28</v>
      </c>
      <c r="B32" s="4" t="s">
        <v>34</v>
      </c>
      <c r="C32" s="32">
        <v>0</v>
      </c>
      <c r="D32" s="33">
        <v>0</v>
      </c>
      <c r="E32" s="5">
        <v>0</v>
      </c>
      <c r="F32" s="4">
        <v>0</v>
      </c>
      <c r="G32" s="5">
        <v>0</v>
      </c>
      <c r="H32" s="4">
        <v>0</v>
      </c>
      <c r="I32" s="4">
        <v>360000</v>
      </c>
      <c r="J32" s="4">
        <v>7</v>
      </c>
      <c r="K32" s="5">
        <v>705000</v>
      </c>
      <c r="L32" s="5">
        <v>15</v>
      </c>
      <c r="M32" s="5">
        <v>700000</v>
      </c>
      <c r="N32" s="5">
        <v>15</v>
      </c>
      <c r="O32" s="5">
        <v>1225000</v>
      </c>
      <c r="P32" s="5">
        <v>9</v>
      </c>
      <c r="Q32" s="5">
        <v>880000</v>
      </c>
      <c r="R32" s="5">
        <v>15</v>
      </c>
      <c r="S32" s="5">
        <v>660000</v>
      </c>
      <c r="T32" s="5">
        <v>15</v>
      </c>
      <c r="U32" s="4">
        <f t="shared" si="0"/>
        <v>4530000</v>
      </c>
      <c r="V32" s="4">
        <f t="shared" si="1"/>
        <v>76</v>
      </c>
    </row>
    <row r="33" spans="1:22">
      <c r="A33" s="26">
        <v>29</v>
      </c>
      <c r="B33" s="4" t="s">
        <v>35</v>
      </c>
      <c r="C33" s="32">
        <v>0</v>
      </c>
      <c r="D33" s="32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/>
      <c r="R33" s="5">
        <v>0</v>
      </c>
      <c r="S33" s="5">
        <v>0</v>
      </c>
      <c r="T33" s="5">
        <v>0</v>
      </c>
      <c r="U33" s="4">
        <f t="shared" si="0"/>
        <v>0</v>
      </c>
      <c r="V33" s="4">
        <f t="shared" si="1"/>
        <v>0</v>
      </c>
    </row>
    <row r="34" spans="1:22">
      <c r="A34" s="26">
        <v>30</v>
      </c>
      <c r="B34" s="4" t="s">
        <v>36</v>
      </c>
      <c r="C34" s="32">
        <v>0</v>
      </c>
      <c r="D34" s="33">
        <v>0</v>
      </c>
      <c r="E34" s="4">
        <v>290000</v>
      </c>
      <c r="F34" s="4">
        <v>0</v>
      </c>
      <c r="G34" s="4">
        <v>1230000</v>
      </c>
      <c r="H34" s="4">
        <v>19</v>
      </c>
      <c r="I34" s="4">
        <v>1610000</v>
      </c>
      <c r="J34" s="4">
        <v>17</v>
      </c>
      <c r="K34" s="5">
        <v>300000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/>
      <c r="R34" s="5">
        <v>0</v>
      </c>
      <c r="S34" s="5">
        <v>0</v>
      </c>
      <c r="T34" s="5">
        <v>0</v>
      </c>
      <c r="U34" s="4">
        <f t="shared" si="0"/>
        <v>3430000</v>
      </c>
      <c r="V34" s="4">
        <f t="shared" si="1"/>
        <v>36</v>
      </c>
    </row>
    <row r="35" spans="1:22">
      <c r="A35" s="26">
        <v>31</v>
      </c>
      <c r="B35" s="4" t="s">
        <v>37</v>
      </c>
      <c r="C35" s="32">
        <v>0</v>
      </c>
      <c r="D35" s="33">
        <v>0</v>
      </c>
      <c r="E35" s="4">
        <v>290000</v>
      </c>
      <c r="F35" s="4">
        <v>0</v>
      </c>
      <c r="G35" s="4">
        <v>1860000</v>
      </c>
      <c r="H35" s="4">
        <v>23</v>
      </c>
      <c r="I35" s="4">
        <v>1760000</v>
      </c>
      <c r="J35" s="4">
        <v>28</v>
      </c>
      <c r="K35" s="5">
        <v>1750000</v>
      </c>
      <c r="L35" s="5">
        <v>25</v>
      </c>
      <c r="M35" s="5">
        <v>1000000</v>
      </c>
      <c r="N35" s="5">
        <v>30</v>
      </c>
      <c r="O35" s="5">
        <v>1805000</v>
      </c>
      <c r="P35" s="5">
        <v>38</v>
      </c>
      <c r="Q35" s="5">
        <v>2120000</v>
      </c>
      <c r="R35" s="5">
        <v>51</v>
      </c>
      <c r="S35" s="5">
        <v>1200000</v>
      </c>
      <c r="T35" s="5">
        <v>19</v>
      </c>
      <c r="U35" s="4">
        <f t="shared" si="0"/>
        <v>11785000</v>
      </c>
      <c r="V35" s="4">
        <f t="shared" si="1"/>
        <v>214</v>
      </c>
    </row>
    <row r="36" spans="1:22">
      <c r="A36" s="26">
        <v>32</v>
      </c>
      <c r="B36" s="4" t="s">
        <v>38</v>
      </c>
      <c r="C36" s="32">
        <v>0</v>
      </c>
      <c r="D36" s="32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/>
      <c r="R36" s="5">
        <v>0</v>
      </c>
      <c r="S36" s="5">
        <v>0</v>
      </c>
      <c r="T36" s="5">
        <v>0</v>
      </c>
      <c r="U36" s="4">
        <f t="shared" si="0"/>
        <v>0</v>
      </c>
      <c r="V36" s="4">
        <f t="shared" si="1"/>
        <v>0</v>
      </c>
    </row>
    <row r="37" spans="1:22">
      <c r="A37" s="26">
        <v>33</v>
      </c>
      <c r="B37" s="4" t="s">
        <v>39</v>
      </c>
      <c r="C37" s="32">
        <v>0</v>
      </c>
      <c r="D37" s="33">
        <v>0</v>
      </c>
      <c r="E37" s="4">
        <v>580000</v>
      </c>
      <c r="F37" s="4">
        <v>0</v>
      </c>
      <c r="G37" s="4">
        <v>6390000</v>
      </c>
      <c r="H37" s="4">
        <v>25</v>
      </c>
      <c r="I37" s="4">
        <v>5900000</v>
      </c>
      <c r="J37" s="4">
        <v>25</v>
      </c>
      <c r="K37" s="5">
        <v>3325000</v>
      </c>
      <c r="L37" s="5">
        <v>25</v>
      </c>
      <c r="M37" s="5">
        <v>3145000</v>
      </c>
      <c r="N37" s="5">
        <v>40</v>
      </c>
      <c r="O37" s="5">
        <v>6125000</v>
      </c>
      <c r="P37" s="5">
        <v>33</v>
      </c>
      <c r="Q37" s="5">
        <v>8015000</v>
      </c>
      <c r="R37" s="5">
        <v>88</v>
      </c>
      <c r="S37" s="5">
        <v>5130000</v>
      </c>
      <c r="T37" s="5">
        <v>50</v>
      </c>
      <c r="U37" s="4">
        <f t="shared" si="0"/>
        <v>38610000</v>
      </c>
      <c r="V37" s="4">
        <f t="shared" si="1"/>
        <v>286</v>
      </c>
    </row>
    <row r="38" spans="1:22">
      <c r="A38" s="26">
        <v>34</v>
      </c>
      <c r="B38" s="4" t="s">
        <v>40</v>
      </c>
      <c r="C38" s="32">
        <v>0</v>
      </c>
      <c r="D38" s="33">
        <v>0</v>
      </c>
      <c r="E38" s="5">
        <v>0</v>
      </c>
      <c r="F38" s="4">
        <v>0</v>
      </c>
      <c r="G38" s="5">
        <v>0</v>
      </c>
      <c r="H38" s="4">
        <v>0</v>
      </c>
      <c r="I38" s="4">
        <v>351999</v>
      </c>
      <c r="J38" s="4">
        <v>15</v>
      </c>
      <c r="K38" s="5">
        <v>450000</v>
      </c>
      <c r="L38" s="5">
        <v>15</v>
      </c>
      <c r="M38" s="4">
        <v>1725000</v>
      </c>
      <c r="N38" s="5">
        <v>15</v>
      </c>
      <c r="O38" s="4">
        <v>1485000</v>
      </c>
      <c r="P38" s="5">
        <v>16</v>
      </c>
      <c r="Q38" s="4">
        <v>2040000</v>
      </c>
      <c r="R38" s="5">
        <v>15</v>
      </c>
      <c r="S38" s="4">
        <v>1190000</v>
      </c>
      <c r="T38" s="5">
        <v>15</v>
      </c>
      <c r="U38" s="4">
        <f t="shared" si="0"/>
        <v>7241999</v>
      </c>
      <c r="V38" s="4">
        <f t="shared" si="1"/>
        <v>91</v>
      </c>
    </row>
    <row r="39" spans="1:22">
      <c r="A39" s="26">
        <v>35</v>
      </c>
      <c r="B39" s="4" t="s">
        <v>41</v>
      </c>
      <c r="C39" s="32">
        <v>0</v>
      </c>
      <c r="D39" s="33">
        <v>0</v>
      </c>
      <c r="E39" s="4">
        <v>290000</v>
      </c>
      <c r="F39" s="4">
        <v>0</v>
      </c>
      <c r="G39" s="4">
        <v>1270000</v>
      </c>
      <c r="H39" s="4">
        <v>17</v>
      </c>
      <c r="I39" s="4">
        <v>850000</v>
      </c>
      <c r="J39" s="4">
        <v>10</v>
      </c>
      <c r="K39" s="5">
        <v>835000</v>
      </c>
      <c r="L39" s="5">
        <v>25</v>
      </c>
      <c r="M39" s="5">
        <v>910000</v>
      </c>
      <c r="N39" s="5">
        <v>25</v>
      </c>
      <c r="O39" s="5">
        <v>1755000</v>
      </c>
      <c r="P39" s="5">
        <v>20</v>
      </c>
      <c r="Q39" s="5">
        <v>1540000</v>
      </c>
      <c r="R39" s="5">
        <v>25</v>
      </c>
      <c r="S39" s="5">
        <v>560000</v>
      </c>
      <c r="T39" s="5">
        <v>25</v>
      </c>
      <c r="U39" s="4">
        <f t="shared" si="0"/>
        <v>8010000</v>
      </c>
      <c r="V39" s="4">
        <f t="shared" si="1"/>
        <v>147</v>
      </c>
    </row>
    <row r="40" spans="1:22">
      <c r="A40" s="4"/>
      <c r="B40" s="6" t="s">
        <v>42</v>
      </c>
      <c r="C40" s="34">
        <f t="shared" ref="C40:V40" si="2">SUM(C6:C39)</f>
        <v>3200000</v>
      </c>
      <c r="D40" s="34">
        <f t="shared" si="2"/>
        <v>62</v>
      </c>
      <c r="E40" s="14">
        <f t="shared" si="2"/>
        <v>3480000</v>
      </c>
      <c r="F40" s="14">
        <f t="shared" si="2"/>
        <v>0</v>
      </c>
      <c r="G40" s="14">
        <f t="shared" si="2"/>
        <v>36620000</v>
      </c>
      <c r="H40" s="14">
        <f t="shared" si="2"/>
        <v>233</v>
      </c>
      <c r="I40" s="14">
        <f t="shared" si="2"/>
        <v>40371999</v>
      </c>
      <c r="J40" s="14">
        <f t="shared" si="2"/>
        <v>272</v>
      </c>
      <c r="K40" s="14">
        <f t="shared" si="2"/>
        <v>18123500</v>
      </c>
      <c r="L40" s="14">
        <f t="shared" si="2"/>
        <v>235</v>
      </c>
      <c r="M40" s="14">
        <f t="shared" si="2"/>
        <v>13675000</v>
      </c>
      <c r="N40" s="14">
        <f t="shared" si="2"/>
        <v>285</v>
      </c>
      <c r="O40" s="14">
        <f t="shared" si="2"/>
        <v>31550000</v>
      </c>
      <c r="P40" s="14">
        <f t="shared" si="2"/>
        <v>275</v>
      </c>
      <c r="Q40" s="14">
        <f t="shared" si="2"/>
        <v>37320000</v>
      </c>
      <c r="R40" s="14">
        <f t="shared" ref="R40:T40" si="3">SUM(R6:R39)</f>
        <v>450</v>
      </c>
      <c r="S40" s="14">
        <f t="shared" ref="S40" si="4">SUM(S6:S39)</f>
        <v>21010000</v>
      </c>
      <c r="T40" s="14">
        <f t="shared" si="3"/>
        <v>310</v>
      </c>
      <c r="U40" s="14">
        <f>SUM(U6:U39)</f>
        <v>202150499</v>
      </c>
      <c r="V40" s="14">
        <f t="shared" si="2"/>
        <v>2060</v>
      </c>
    </row>
    <row r="41" spans="1:22">
      <c r="A41" s="4"/>
      <c r="B41" s="6" t="s">
        <v>59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0">
        <v>702778</v>
      </c>
      <c r="P41" s="4"/>
      <c r="Q41" s="4"/>
      <c r="R41" s="4"/>
      <c r="S41" s="4"/>
      <c r="T41" s="4"/>
      <c r="U41" s="20">
        <v>702778</v>
      </c>
      <c r="V41" s="4"/>
    </row>
    <row r="42" spans="1:2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1">
        <f>O40+O41</f>
        <v>32252778</v>
      </c>
      <c r="P42" s="4"/>
      <c r="Q42" s="4"/>
      <c r="R42" s="4"/>
      <c r="S42" s="4"/>
      <c r="T42" s="4"/>
      <c r="U42" s="21">
        <f>U40+U41</f>
        <v>202853277</v>
      </c>
      <c r="V42" s="4"/>
    </row>
    <row r="43" spans="1:2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4"/>
      <c r="Q43" s="4"/>
      <c r="R43" s="4"/>
      <c r="S43" s="4"/>
      <c r="T43" s="4"/>
      <c r="U43" s="6" t="s">
        <v>69</v>
      </c>
      <c r="V43" s="4"/>
    </row>
  </sheetData>
  <mergeCells count="14">
    <mergeCell ref="O3:P3"/>
    <mergeCell ref="U3:V3"/>
    <mergeCell ref="A1:V1"/>
    <mergeCell ref="A2:V2"/>
    <mergeCell ref="C3:D3"/>
    <mergeCell ref="E3:F3"/>
    <mergeCell ref="G3:H3"/>
    <mergeCell ref="I3:J3"/>
    <mergeCell ref="K3:L3"/>
    <mergeCell ref="M3:N3"/>
    <mergeCell ref="A3:A4"/>
    <mergeCell ref="B3:B4"/>
    <mergeCell ref="Q3:R3"/>
    <mergeCell ref="S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Q40" sqref="Q40"/>
    </sheetView>
  </sheetViews>
  <sheetFormatPr defaultRowHeight="15.75"/>
  <cols>
    <col min="1" max="1" width="6.5703125" style="1" customWidth="1"/>
    <col min="2" max="2" width="22.42578125" style="1" customWidth="1"/>
    <col min="3" max="3" width="9.5703125" style="1" bestFit="1" customWidth="1"/>
    <col min="4" max="4" width="8.85546875" style="1" bestFit="1" customWidth="1"/>
    <col min="5" max="5" width="9.5703125" style="1" bestFit="1" customWidth="1"/>
    <col min="6" max="6" width="8.85546875" style="1" bestFit="1" customWidth="1"/>
    <col min="7" max="7" width="9.5703125" style="1" bestFit="1" customWidth="1"/>
    <col min="8" max="8" width="8.85546875" style="1" bestFit="1" customWidth="1"/>
    <col min="9" max="9" width="9.5703125" style="1" bestFit="1" customWidth="1"/>
    <col min="10" max="10" width="8.85546875" style="1" bestFit="1" customWidth="1"/>
    <col min="11" max="11" width="10.140625" style="1" bestFit="1" customWidth="1"/>
    <col min="12" max="12" width="8.85546875" style="1" bestFit="1" customWidth="1"/>
    <col min="13" max="13" width="11.85546875" style="1" customWidth="1"/>
    <col min="14" max="14" width="9.28515625" style="1" customWidth="1"/>
    <col min="15" max="15" width="12" style="1" customWidth="1"/>
    <col min="16" max="16" width="9.28515625" style="1" customWidth="1"/>
    <col min="17" max="17" width="12" style="1" customWidth="1"/>
    <col min="18" max="18" width="9.28515625" style="1" customWidth="1"/>
    <col min="19" max="19" width="10.85546875" style="1" customWidth="1"/>
    <col min="20" max="20" width="8.85546875" style="1" bestFit="1" customWidth="1"/>
    <col min="21" max="16384" width="9.140625" style="1"/>
  </cols>
  <sheetData>
    <row r="1" spans="1:20" s="12" customFormat="1" ht="30.75" customHeight="1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12" customFormat="1" ht="30.75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2" customFormat="1" ht="38.25" customHeight="1">
      <c r="A3" s="40" t="s">
        <v>0</v>
      </c>
      <c r="B3" s="40" t="s">
        <v>45</v>
      </c>
      <c r="C3" s="40" t="s">
        <v>6</v>
      </c>
      <c r="D3" s="40"/>
      <c r="E3" s="40" t="s">
        <v>1</v>
      </c>
      <c r="F3" s="40"/>
      <c r="G3" s="40" t="s">
        <v>2</v>
      </c>
      <c r="H3" s="40"/>
      <c r="I3" s="40" t="s">
        <v>3</v>
      </c>
      <c r="J3" s="40"/>
      <c r="K3" s="40" t="s">
        <v>4</v>
      </c>
      <c r="L3" s="40"/>
      <c r="M3" s="40" t="s">
        <v>5</v>
      </c>
      <c r="N3" s="40"/>
      <c r="O3" s="43" t="s">
        <v>61</v>
      </c>
      <c r="P3" s="44"/>
      <c r="Q3" s="43" t="s">
        <v>67</v>
      </c>
      <c r="R3" s="44"/>
      <c r="S3" s="40" t="s">
        <v>42</v>
      </c>
      <c r="T3" s="40"/>
    </row>
    <row r="4" spans="1:20" ht="47.25">
      <c r="A4" s="40"/>
      <c r="B4" s="40"/>
      <c r="C4" s="9" t="s">
        <v>43</v>
      </c>
      <c r="D4" s="9" t="s">
        <v>44</v>
      </c>
      <c r="E4" s="9" t="s">
        <v>43</v>
      </c>
      <c r="F4" s="9" t="s">
        <v>44</v>
      </c>
      <c r="G4" s="9" t="s">
        <v>43</v>
      </c>
      <c r="H4" s="9" t="s">
        <v>44</v>
      </c>
      <c r="I4" s="9" t="s">
        <v>43</v>
      </c>
      <c r="J4" s="9" t="s">
        <v>44</v>
      </c>
      <c r="K4" s="9" t="s">
        <v>43</v>
      </c>
      <c r="L4" s="9" t="s">
        <v>44</v>
      </c>
      <c r="M4" s="9" t="s">
        <v>43</v>
      </c>
      <c r="N4" s="9" t="s">
        <v>44</v>
      </c>
      <c r="O4" s="9" t="s">
        <v>43</v>
      </c>
      <c r="P4" s="9" t="s">
        <v>44</v>
      </c>
      <c r="Q4" s="9" t="s">
        <v>43</v>
      </c>
      <c r="R4" s="9" t="s">
        <v>44</v>
      </c>
      <c r="S4" s="9" t="s">
        <v>43</v>
      </c>
      <c r="T4" s="9" t="s">
        <v>44</v>
      </c>
    </row>
    <row r="5" spans="1:20">
      <c r="A5" s="26">
        <v>1</v>
      </c>
      <c r="B5" s="4" t="s">
        <v>8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4">
        <f>C5+E5+G5+I5+K5+M5+O5+Q5</f>
        <v>0</v>
      </c>
      <c r="T5" s="4">
        <f>D5+F5+H5+J5+L5+N5+P5+R5</f>
        <v>0</v>
      </c>
    </row>
    <row r="6" spans="1:20">
      <c r="A6" s="26">
        <v>2</v>
      </c>
      <c r="B6" s="4" t="s">
        <v>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1900000</v>
      </c>
      <c r="L6" s="5">
        <v>19</v>
      </c>
      <c r="M6" s="5">
        <v>2131500</v>
      </c>
      <c r="N6" s="5">
        <v>22</v>
      </c>
      <c r="O6" s="5">
        <v>1360000</v>
      </c>
      <c r="P6" s="5">
        <v>20</v>
      </c>
      <c r="Q6" s="5">
        <v>1181500</v>
      </c>
      <c r="R6" s="5">
        <v>20</v>
      </c>
      <c r="S6" s="4">
        <f t="shared" ref="S6:S39" si="0">C6+E6+G6+I6+K6+M6+O6+Q6</f>
        <v>6573000</v>
      </c>
      <c r="T6" s="4">
        <f t="shared" ref="T6:T39" si="1">D6+F6+H6+J6+L6+N6+P6+R6</f>
        <v>81</v>
      </c>
    </row>
    <row r="7" spans="1:20">
      <c r="A7" s="26">
        <v>3</v>
      </c>
      <c r="B7" s="4" t="s">
        <v>10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4">
        <f t="shared" si="0"/>
        <v>0</v>
      </c>
      <c r="T7" s="4">
        <f t="shared" si="1"/>
        <v>0</v>
      </c>
    </row>
    <row r="8" spans="1:20">
      <c r="A8" s="26">
        <v>4</v>
      </c>
      <c r="B8" s="4" t="s">
        <v>11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4">
        <f t="shared" si="0"/>
        <v>0</v>
      </c>
      <c r="T8" s="4">
        <f t="shared" si="1"/>
        <v>0</v>
      </c>
    </row>
    <row r="9" spans="1:20">
      <c r="A9" s="26">
        <v>5</v>
      </c>
      <c r="B9" s="4" t="s">
        <v>12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4">
        <f t="shared" si="0"/>
        <v>0</v>
      </c>
      <c r="T9" s="4">
        <f t="shared" si="1"/>
        <v>0</v>
      </c>
    </row>
    <row r="10" spans="1:20">
      <c r="A10" s="26">
        <v>6</v>
      </c>
      <c r="B10" s="4" t="s">
        <v>14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1972000</v>
      </c>
      <c r="P10" s="5">
        <v>57</v>
      </c>
      <c r="Q10" s="5">
        <v>2941000</v>
      </c>
      <c r="R10" s="5">
        <v>40</v>
      </c>
      <c r="S10" s="4">
        <f t="shared" si="0"/>
        <v>4913000</v>
      </c>
      <c r="T10" s="4">
        <f t="shared" si="1"/>
        <v>97</v>
      </c>
    </row>
    <row r="11" spans="1:20">
      <c r="A11" s="26">
        <v>7</v>
      </c>
      <c r="B11" s="4" t="s">
        <v>13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4">
        <f t="shared" si="0"/>
        <v>0</v>
      </c>
      <c r="T11" s="4">
        <f t="shared" si="1"/>
        <v>0</v>
      </c>
    </row>
    <row r="12" spans="1:20" ht="31.5">
      <c r="A12" s="26">
        <v>8</v>
      </c>
      <c r="B12" s="27" t="s">
        <v>62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4">
        <f t="shared" si="0"/>
        <v>0</v>
      </c>
      <c r="T12" s="4">
        <f t="shared" si="1"/>
        <v>0</v>
      </c>
    </row>
    <row r="13" spans="1:20">
      <c r="A13" s="26">
        <v>9</v>
      </c>
      <c r="B13" s="28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3">
        <v>0</v>
      </c>
      <c r="P13" s="5">
        <v>0</v>
      </c>
      <c r="Q13" s="5">
        <v>0</v>
      </c>
      <c r="R13" s="5">
        <v>0</v>
      </c>
      <c r="S13" s="4">
        <f t="shared" si="0"/>
        <v>0</v>
      </c>
      <c r="T13" s="4">
        <f t="shared" si="1"/>
        <v>0</v>
      </c>
    </row>
    <row r="14" spans="1:20">
      <c r="A14" s="26">
        <v>10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4">
        <f t="shared" si="0"/>
        <v>0</v>
      </c>
      <c r="T14" s="4">
        <f t="shared" si="1"/>
        <v>0</v>
      </c>
    </row>
    <row r="15" spans="1:20">
      <c r="A15" s="26">
        <v>11</v>
      </c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4">
        <f t="shared" si="0"/>
        <v>0</v>
      </c>
      <c r="T15" s="4">
        <f t="shared" si="1"/>
        <v>0</v>
      </c>
    </row>
    <row r="16" spans="1:20">
      <c r="A16" s="26">
        <v>12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4">
        <f t="shared" si="0"/>
        <v>0</v>
      </c>
      <c r="T16" s="4">
        <f t="shared" si="1"/>
        <v>0</v>
      </c>
    </row>
    <row r="17" spans="1:20">
      <c r="A17" s="26">
        <v>13</v>
      </c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4">
        <f t="shared" si="0"/>
        <v>0</v>
      </c>
      <c r="T17" s="4">
        <f t="shared" si="1"/>
        <v>0</v>
      </c>
    </row>
    <row r="18" spans="1:20">
      <c r="A18" s="26">
        <v>35</v>
      </c>
      <c r="B18" s="27" t="s">
        <v>63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4">
        <f t="shared" si="0"/>
        <v>0</v>
      </c>
      <c r="T18" s="4">
        <f t="shared" si="1"/>
        <v>0</v>
      </c>
    </row>
    <row r="19" spans="1:20">
      <c r="A19" s="26">
        <v>14</v>
      </c>
      <c r="B19" s="4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4">
        <f t="shared" si="0"/>
        <v>0</v>
      </c>
      <c r="T19" s="4">
        <f t="shared" si="1"/>
        <v>0</v>
      </c>
    </row>
    <row r="20" spans="1:20">
      <c r="A20" s="26">
        <v>15</v>
      </c>
      <c r="B20" s="4" t="s">
        <v>22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4">
        <f t="shared" si="0"/>
        <v>0</v>
      </c>
      <c r="T20" s="4">
        <f t="shared" si="1"/>
        <v>0</v>
      </c>
    </row>
    <row r="21" spans="1:20">
      <c r="A21" s="26">
        <v>16</v>
      </c>
      <c r="B21" s="4" t="s">
        <v>23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4">
        <f t="shared" si="0"/>
        <v>0</v>
      </c>
      <c r="T21" s="4">
        <f t="shared" si="1"/>
        <v>0</v>
      </c>
    </row>
    <row r="22" spans="1:20">
      <c r="A22" s="26">
        <v>17</v>
      </c>
      <c r="B22" s="4" t="s">
        <v>24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4">
        <f t="shared" si="0"/>
        <v>0</v>
      </c>
      <c r="T22" s="4">
        <f t="shared" si="1"/>
        <v>0</v>
      </c>
    </row>
    <row r="23" spans="1:20">
      <c r="A23" s="26">
        <v>18</v>
      </c>
      <c r="B23" s="4" t="s">
        <v>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2700000</v>
      </c>
      <c r="J23" s="5">
        <v>60</v>
      </c>
      <c r="K23" s="13">
        <v>4200000</v>
      </c>
      <c r="L23" s="5">
        <v>60</v>
      </c>
      <c r="M23" s="13">
        <v>8077500</v>
      </c>
      <c r="N23" s="5">
        <v>94</v>
      </c>
      <c r="O23" s="13">
        <v>8304500</v>
      </c>
      <c r="P23" s="5">
        <v>89</v>
      </c>
      <c r="Q23" s="13">
        <v>5210500</v>
      </c>
      <c r="R23" s="5">
        <v>80</v>
      </c>
      <c r="S23" s="4">
        <f t="shared" si="0"/>
        <v>28492500</v>
      </c>
      <c r="T23" s="4">
        <f t="shared" si="1"/>
        <v>383</v>
      </c>
    </row>
    <row r="24" spans="1:20">
      <c r="A24" s="26">
        <v>19</v>
      </c>
      <c r="B24" s="4" t="s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4">
        <f t="shared" si="0"/>
        <v>0</v>
      </c>
      <c r="T24" s="4">
        <f t="shared" si="1"/>
        <v>0</v>
      </c>
    </row>
    <row r="25" spans="1:20">
      <c r="A25" s="26">
        <v>20</v>
      </c>
      <c r="B25" s="4" t="s">
        <v>27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4">
        <f t="shared" si="0"/>
        <v>0</v>
      </c>
      <c r="T25" s="4">
        <f t="shared" si="1"/>
        <v>0</v>
      </c>
    </row>
    <row r="26" spans="1:20">
      <c r="A26" s="26">
        <v>21</v>
      </c>
      <c r="B26" s="4" t="s">
        <v>28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4">
        <f t="shared" si="0"/>
        <v>0</v>
      </c>
      <c r="T26" s="4">
        <f t="shared" si="1"/>
        <v>0</v>
      </c>
    </row>
    <row r="27" spans="1:20">
      <c r="A27" s="26">
        <v>22</v>
      </c>
      <c r="B27" s="4" t="s">
        <v>29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4">
        <f t="shared" si="0"/>
        <v>0</v>
      </c>
      <c r="T27" s="4">
        <f t="shared" si="1"/>
        <v>0</v>
      </c>
    </row>
    <row r="28" spans="1:20">
      <c r="A28" s="26">
        <v>23</v>
      </c>
      <c r="B28" s="4" t="s">
        <v>30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4">
        <f t="shared" si="0"/>
        <v>0</v>
      </c>
      <c r="T28" s="4">
        <f t="shared" si="1"/>
        <v>0</v>
      </c>
    </row>
    <row r="29" spans="1:20">
      <c r="A29" s="26">
        <v>24</v>
      </c>
      <c r="B29" s="4" t="s">
        <v>31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1800000</v>
      </c>
      <c r="J29" s="5">
        <v>60</v>
      </c>
      <c r="K29" s="13">
        <v>2800000</v>
      </c>
      <c r="L29" s="5">
        <v>60</v>
      </c>
      <c r="M29" s="13">
        <v>6231500</v>
      </c>
      <c r="N29" s="5">
        <v>83</v>
      </c>
      <c r="O29" s="13">
        <v>9690000</v>
      </c>
      <c r="P29" s="5">
        <v>90</v>
      </c>
      <c r="Q29" s="13">
        <v>5355000</v>
      </c>
      <c r="R29" s="5">
        <v>90</v>
      </c>
      <c r="S29" s="4">
        <f t="shared" si="0"/>
        <v>25876500</v>
      </c>
      <c r="T29" s="4">
        <f t="shared" si="1"/>
        <v>383</v>
      </c>
    </row>
    <row r="30" spans="1:20">
      <c r="A30" s="26">
        <v>25</v>
      </c>
      <c r="B30" s="4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4">
        <f t="shared" si="0"/>
        <v>0</v>
      </c>
      <c r="T30" s="4">
        <f t="shared" si="1"/>
        <v>0</v>
      </c>
    </row>
    <row r="31" spans="1:20">
      <c r="A31" s="26">
        <v>26</v>
      </c>
      <c r="B31" s="4" t="s">
        <v>32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4">
        <f t="shared" si="0"/>
        <v>0</v>
      </c>
      <c r="T31" s="4">
        <f t="shared" si="1"/>
        <v>0</v>
      </c>
    </row>
    <row r="32" spans="1:20">
      <c r="A32" s="26">
        <v>27</v>
      </c>
      <c r="B32" s="4" t="s">
        <v>34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4">
        <f t="shared" si="0"/>
        <v>0</v>
      </c>
      <c r="T32" s="4">
        <f t="shared" si="1"/>
        <v>0</v>
      </c>
    </row>
    <row r="33" spans="1:20">
      <c r="A33" s="26">
        <v>28</v>
      </c>
      <c r="B33" s="4" t="s">
        <v>35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4">
        <f t="shared" si="0"/>
        <v>0</v>
      </c>
      <c r="T33" s="4">
        <f t="shared" si="1"/>
        <v>0</v>
      </c>
    </row>
    <row r="34" spans="1:20">
      <c r="A34" s="26">
        <v>29</v>
      </c>
      <c r="B34" s="4" t="s">
        <v>36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800000</v>
      </c>
      <c r="J34" s="5">
        <v>20</v>
      </c>
      <c r="K34" s="13">
        <v>1400000</v>
      </c>
      <c r="L34" s="5">
        <v>20</v>
      </c>
      <c r="M34" s="13">
        <v>2131500</v>
      </c>
      <c r="N34" s="5">
        <v>30</v>
      </c>
      <c r="O34" s="13">
        <v>2855500</v>
      </c>
      <c r="P34" s="5">
        <v>30</v>
      </c>
      <c r="Q34" s="13">
        <v>1530000</v>
      </c>
      <c r="R34" s="5">
        <v>30</v>
      </c>
      <c r="S34" s="4">
        <f t="shared" si="0"/>
        <v>8717000</v>
      </c>
      <c r="T34" s="4">
        <f t="shared" si="1"/>
        <v>130</v>
      </c>
    </row>
    <row r="35" spans="1:20">
      <c r="A35" s="26">
        <v>30</v>
      </c>
      <c r="B35" s="4" t="s">
        <v>37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4">
        <f t="shared" si="0"/>
        <v>0</v>
      </c>
      <c r="T35" s="4">
        <f t="shared" si="1"/>
        <v>0</v>
      </c>
    </row>
    <row r="36" spans="1:20">
      <c r="A36" s="26">
        <v>31</v>
      </c>
      <c r="B36" s="4" t="s">
        <v>38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4">
        <f t="shared" si="0"/>
        <v>0</v>
      </c>
      <c r="T36" s="4">
        <f t="shared" si="1"/>
        <v>0</v>
      </c>
    </row>
    <row r="37" spans="1:20">
      <c r="A37" s="26">
        <v>32</v>
      </c>
      <c r="B37" s="4" t="s">
        <v>39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1790000</v>
      </c>
      <c r="J37" s="5">
        <v>20</v>
      </c>
      <c r="K37" s="13">
        <v>2755000</v>
      </c>
      <c r="L37" s="5">
        <v>20</v>
      </c>
      <c r="M37" s="13">
        <v>4980500</v>
      </c>
      <c r="N37" s="5">
        <v>54</v>
      </c>
      <c r="O37" s="13">
        <v>5066000</v>
      </c>
      <c r="P37" s="5">
        <v>65</v>
      </c>
      <c r="Q37" s="13">
        <v>3170500</v>
      </c>
      <c r="R37" s="5">
        <v>60</v>
      </c>
      <c r="S37" s="4">
        <f t="shared" si="0"/>
        <v>17762000</v>
      </c>
      <c r="T37" s="4">
        <f t="shared" si="1"/>
        <v>219</v>
      </c>
    </row>
    <row r="38" spans="1:20">
      <c r="A38" s="26">
        <v>33</v>
      </c>
      <c r="B38" s="4" t="s">
        <v>40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4">
        <f t="shared" si="0"/>
        <v>0</v>
      </c>
      <c r="T38" s="4">
        <f t="shared" si="1"/>
        <v>0</v>
      </c>
    </row>
    <row r="39" spans="1:20">
      <c r="A39" s="26">
        <v>34</v>
      </c>
      <c r="B39" s="4" t="s">
        <v>41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4">
        <f t="shared" si="0"/>
        <v>0</v>
      </c>
      <c r="T39" s="4">
        <f t="shared" si="1"/>
        <v>0</v>
      </c>
    </row>
    <row r="40" spans="1:20">
      <c r="A40" s="4"/>
      <c r="B40" s="6" t="s">
        <v>42</v>
      </c>
      <c r="C40" s="14">
        <f t="shared" ref="C40:T40" si="2">SUM(C6:C39)</f>
        <v>0</v>
      </c>
      <c r="D40" s="14">
        <f t="shared" si="2"/>
        <v>0</v>
      </c>
      <c r="E40" s="14">
        <f t="shared" si="2"/>
        <v>0</v>
      </c>
      <c r="F40" s="14">
        <f t="shared" si="2"/>
        <v>0</v>
      </c>
      <c r="G40" s="14">
        <f t="shared" si="2"/>
        <v>0</v>
      </c>
      <c r="H40" s="14">
        <f t="shared" si="2"/>
        <v>0</v>
      </c>
      <c r="I40" s="14">
        <f t="shared" si="2"/>
        <v>7090000</v>
      </c>
      <c r="J40" s="14">
        <f t="shared" si="2"/>
        <v>160</v>
      </c>
      <c r="K40" s="14">
        <f t="shared" si="2"/>
        <v>13055000</v>
      </c>
      <c r="L40" s="14">
        <f t="shared" si="2"/>
        <v>179</v>
      </c>
      <c r="M40" s="14">
        <f t="shared" si="2"/>
        <v>23552500</v>
      </c>
      <c r="N40" s="14">
        <f t="shared" si="2"/>
        <v>283</v>
      </c>
      <c r="O40" s="14">
        <f t="shared" si="2"/>
        <v>29248000</v>
      </c>
      <c r="P40" s="14">
        <f t="shared" ref="P40:Q40" si="3">SUM(P6:P39)</f>
        <v>351</v>
      </c>
      <c r="Q40" s="14">
        <f t="shared" si="3"/>
        <v>19388500</v>
      </c>
      <c r="R40" s="14">
        <f t="shared" ref="R40" si="4">SUM(R6:R39)</f>
        <v>320</v>
      </c>
      <c r="S40" s="14">
        <f t="shared" si="2"/>
        <v>92334000</v>
      </c>
      <c r="T40" s="14">
        <f t="shared" si="2"/>
        <v>1293</v>
      </c>
    </row>
    <row r="41" spans="1:20">
      <c r="A41" s="4"/>
      <c r="B41" s="6" t="s">
        <v>60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20">
        <v>671559</v>
      </c>
      <c r="N41" s="4"/>
      <c r="O41" s="4"/>
      <c r="P41" s="4"/>
      <c r="Q41" s="4"/>
      <c r="R41" s="4"/>
      <c r="S41" s="20">
        <v>671559</v>
      </c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1">
        <f>M40+M41</f>
        <v>24224059</v>
      </c>
      <c r="N42" s="4"/>
      <c r="O42" s="4"/>
      <c r="P42" s="4"/>
      <c r="Q42" s="4"/>
      <c r="R42" s="4"/>
      <c r="S42" s="21">
        <f>S40+S41</f>
        <v>93005559</v>
      </c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/>
      <c r="N43" s="4"/>
      <c r="O43" s="4"/>
      <c r="P43" s="4"/>
      <c r="Q43" s="4"/>
      <c r="R43" s="4"/>
      <c r="S43" s="6" t="s">
        <v>69</v>
      </c>
      <c r="T43" s="4"/>
    </row>
  </sheetData>
  <mergeCells count="13">
    <mergeCell ref="M3:N3"/>
    <mergeCell ref="S3:T3"/>
    <mergeCell ref="A1:T1"/>
    <mergeCell ref="A2:T2"/>
    <mergeCell ref="C3:D3"/>
    <mergeCell ref="E3:F3"/>
    <mergeCell ref="G3:H3"/>
    <mergeCell ref="I3:J3"/>
    <mergeCell ref="K3:L3"/>
    <mergeCell ref="A3:A4"/>
    <mergeCell ref="B3:B4"/>
    <mergeCell ref="O3:P3"/>
    <mergeCell ref="Q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pane xSplit="2" ySplit="4" topLeftCell="E23" activePane="bottomRight" state="frozen"/>
      <selection pane="topRight" activeCell="C1" sqref="C1"/>
      <selection pane="bottomLeft" activeCell="A5" sqref="A5"/>
      <selection pane="bottomRight" activeCell="S41" sqref="S41"/>
    </sheetView>
  </sheetViews>
  <sheetFormatPr defaultRowHeight="15.75"/>
  <cols>
    <col min="1" max="1" width="6.5703125" style="1" customWidth="1"/>
    <col min="2" max="2" width="22.42578125" style="1" customWidth="1"/>
    <col min="3" max="3" width="10.140625" style="1" bestFit="1" customWidth="1"/>
    <col min="4" max="4" width="13.7109375" style="1" bestFit="1" customWidth="1"/>
    <col min="5" max="5" width="10.140625" style="1" bestFit="1" customWidth="1"/>
    <col min="6" max="6" width="13.7109375" style="1" bestFit="1" customWidth="1"/>
    <col min="7" max="7" width="10.140625" style="1" bestFit="1" customWidth="1"/>
    <col min="8" max="8" width="13.7109375" style="1" bestFit="1" customWidth="1"/>
    <col min="9" max="9" width="13.140625" style="1" bestFit="1" customWidth="1"/>
    <col min="10" max="10" width="13.7109375" style="1" bestFit="1" customWidth="1"/>
    <col min="11" max="11" width="10.140625" style="1" bestFit="1" customWidth="1"/>
    <col min="12" max="12" width="13.7109375" style="1" bestFit="1" customWidth="1"/>
    <col min="13" max="13" width="11.28515625" style="1" bestFit="1" customWidth="1"/>
    <col min="14" max="14" width="13.7109375" style="1" bestFit="1" customWidth="1"/>
    <col min="15" max="15" width="13.140625" style="1" bestFit="1" customWidth="1"/>
    <col min="16" max="16" width="13.7109375" style="1" bestFit="1" customWidth="1"/>
    <col min="17" max="17" width="14.140625" style="1" customWidth="1"/>
    <col min="18" max="18" width="13.7109375" style="1" bestFit="1" customWidth="1"/>
    <col min="19" max="19" width="14.140625" style="1" customWidth="1"/>
    <col min="20" max="20" width="13.85546875" style="1" customWidth="1"/>
    <col min="21" max="21" width="9.5703125" style="1" bestFit="1" customWidth="1"/>
    <col min="22" max="22" width="13.7109375" style="1" bestFit="1" customWidth="1"/>
    <col min="23" max="16384" width="9.140625" style="1"/>
  </cols>
  <sheetData>
    <row r="1" spans="1:22" s="12" customFormat="1" ht="22.5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12" customFormat="1" ht="30.75" customHeight="1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s="2" customFormat="1" ht="39.75" customHeight="1">
      <c r="A3" s="56" t="s">
        <v>0</v>
      </c>
      <c r="B3" s="56" t="s">
        <v>45</v>
      </c>
      <c r="C3" s="43" t="s">
        <v>7</v>
      </c>
      <c r="D3" s="44"/>
      <c r="E3" s="43" t="s">
        <v>6</v>
      </c>
      <c r="F3" s="44"/>
      <c r="G3" s="43" t="s">
        <v>1</v>
      </c>
      <c r="H3" s="44"/>
      <c r="I3" s="43" t="s">
        <v>2</v>
      </c>
      <c r="J3" s="44"/>
      <c r="K3" s="43" t="s">
        <v>3</v>
      </c>
      <c r="L3" s="44"/>
      <c r="M3" s="43" t="s">
        <v>4</v>
      </c>
      <c r="N3" s="44"/>
      <c r="O3" s="43" t="s">
        <v>5</v>
      </c>
      <c r="P3" s="44"/>
      <c r="Q3" s="43" t="s">
        <v>61</v>
      </c>
      <c r="R3" s="44"/>
      <c r="S3" s="43" t="s">
        <v>64</v>
      </c>
      <c r="T3" s="44"/>
      <c r="U3" s="43" t="s">
        <v>42</v>
      </c>
      <c r="V3" s="44"/>
    </row>
    <row r="4" spans="1:22" ht="34.5" customHeight="1">
      <c r="A4" s="57"/>
      <c r="B4" s="57"/>
      <c r="C4" s="9" t="s">
        <v>43</v>
      </c>
      <c r="D4" s="9" t="s">
        <v>44</v>
      </c>
      <c r="E4" s="9" t="s">
        <v>43</v>
      </c>
      <c r="F4" s="9" t="s">
        <v>44</v>
      </c>
      <c r="G4" s="9" t="s">
        <v>43</v>
      </c>
      <c r="H4" s="9" t="s">
        <v>44</v>
      </c>
      <c r="I4" s="9" t="s">
        <v>43</v>
      </c>
      <c r="J4" s="9" t="s">
        <v>44</v>
      </c>
      <c r="K4" s="9" t="s">
        <v>43</v>
      </c>
      <c r="L4" s="9" t="s">
        <v>44</v>
      </c>
      <c r="M4" s="9" t="s">
        <v>43</v>
      </c>
      <c r="N4" s="9" t="s">
        <v>44</v>
      </c>
      <c r="O4" s="9" t="s">
        <v>43</v>
      </c>
      <c r="P4" s="10" t="s">
        <v>44</v>
      </c>
      <c r="Q4" s="9" t="s">
        <v>43</v>
      </c>
      <c r="R4" s="10" t="s">
        <v>44</v>
      </c>
      <c r="S4" s="9" t="s">
        <v>43</v>
      </c>
      <c r="T4" s="10" t="s">
        <v>44</v>
      </c>
      <c r="U4" s="9" t="s">
        <v>43</v>
      </c>
      <c r="V4" s="9" t="s">
        <v>44</v>
      </c>
    </row>
    <row r="5" spans="1:22">
      <c r="A5" s="26">
        <v>1</v>
      </c>
      <c r="B5" s="4" t="s">
        <v>8</v>
      </c>
      <c r="C5" s="5"/>
      <c r="D5" s="5">
        <v>4</v>
      </c>
      <c r="E5" s="5"/>
      <c r="F5" s="5">
        <v>5</v>
      </c>
      <c r="G5" s="5"/>
      <c r="H5" s="5">
        <v>1</v>
      </c>
      <c r="I5" s="5"/>
      <c r="J5" s="5">
        <v>0</v>
      </c>
      <c r="K5" s="5"/>
      <c r="L5" s="5">
        <v>2</v>
      </c>
      <c r="M5" s="5"/>
      <c r="N5" s="5">
        <v>0</v>
      </c>
      <c r="O5" s="5"/>
      <c r="P5" s="24">
        <v>0</v>
      </c>
      <c r="Q5" s="5"/>
      <c r="R5" s="24">
        <v>2</v>
      </c>
      <c r="S5" s="5"/>
      <c r="T5" s="24">
        <v>2</v>
      </c>
      <c r="U5" s="4">
        <f>C5+E5+G5+I5+K5+M5+O5</f>
        <v>0</v>
      </c>
      <c r="V5" s="4">
        <f>D5+F5+H5+J5+L5+N5+P5+R5+T5</f>
        <v>16</v>
      </c>
    </row>
    <row r="6" spans="1:22">
      <c r="A6" s="26">
        <v>2</v>
      </c>
      <c r="B6" s="4" t="s">
        <v>9</v>
      </c>
      <c r="C6" s="5"/>
      <c r="D6" s="4">
        <v>7106</v>
      </c>
      <c r="E6" s="5"/>
      <c r="F6" s="4">
        <v>14683</v>
      </c>
      <c r="G6" s="5"/>
      <c r="H6" s="4">
        <v>7383</v>
      </c>
      <c r="I6" s="5"/>
      <c r="J6" s="4">
        <v>6847</v>
      </c>
      <c r="K6" s="5"/>
      <c r="L6" s="5">
        <v>7264</v>
      </c>
      <c r="M6" s="5"/>
      <c r="N6" s="5">
        <v>7218</v>
      </c>
      <c r="O6" s="5"/>
      <c r="P6" s="25">
        <v>6863</v>
      </c>
      <c r="Q6" s="5"/>
      <c r="R6" s="25">
        <v>6895</v>
      </c>
      <c r="S6" s="5"/>
      <c r="T6" s="25">
        <v>6643</v>
      </c>
      <c r="U6" s="4">
        <f t="shared" ref="U6:U40" si="0">C6+E6+G6+I6+K6+M6+O6</f>
        <v>0</v>
      </c>
      <c r="V6" s="4">
        <f t="shared" ref="V6:V40" si="1">D6+F6+H6+J6+L6+N6+P6+R6+T6</f>
        <v>70902</v>
      </c>
    </row>
    <row r="7" spans="1:22">
      <c r="A7" s="26">
        <v>3</v>
      </c>
      <c r="B7" s="4" t="s">
        <v>10</v>
      </c>
      <c r="C7" s="5"/>
      <c r="D7" s="4">
        <v>52</v>
      </c>
      <c r="E7" s="5"/>
      <c r="F7" s="4">
        <v>54</v>
      </c>
      <c r="G7" s="5"/>
      <c r="H7" s="4">
        <v>0</v>
      </c>
      <c r="I7" s="5"/>
      <c r="J7" s="5">
        <v>0</v>
      </c>
      <c r="K7" s="5"/>
      <c r="L7" s="5">
        <v>0</v>
      </c>
      <c r="M7" s="5"/>
      <c r="N7" s="5">
        <v>0</v>
      </c>
      <c r="O7" s="5"/>
      <c r="P7" s="24">
        <v>0</v>
      </c>
      <c r="Q7" s="5"/>
      <c r="R7" s="24">
        <v>0</v>
      </c>
      <c r="S7" s="5"/>
      <c r="T7" s="24">
        <v>0</v>
      </c>
      <c r="U7" s="4">
        <f t="shared" si="0"/>
        <v>0</v>
      </c>
      <c r="V7" s="4">
        <f t="shared" si="1"/>
        <v>106</v>
      </c>
    </row>
    <row r="8" spans="1:22">
      <c r="A8" s="26">
        <v>4</v>
      </c>
      <c r="B8" s="4" t="s">
        <v>11</v>
      </c>
      <c r="C8" s="5"/>
      <c r="D8" s="5">
        <v>148</v>
      </c>
      <c r="E8" s="5"/>
      <c r="F8" s="5">
        <v>221</v>
      </c>
      <c r="G8" s="5"/>
      <c r="H8" s="5">
        <v>29</v>
      </c>
      <c r="I8" s="5"/>
      <c r="J8" s="5">
        <v>38</v>
      </c>
      <c r="K8" s="5"/>
      <c r="L8" s="5">
        <v>6</v>
      </c>
      <c r="M8" s="5"/>
      <c r="N8" s="5">
        <v>11</v>
      </c>
      <c r="O8" s="5"/>
      <c r="P8" s="25">
        <v>16</v>
      </c>
      <c r="Q8" s="5"/>
      <c r="R8" s="25">
        <v>40</v>
      </c>
      <c r="S8" s="5"/>
      <c r="T8" s="25">
        <v>47</v>
      </c>
      <c r="U8" s="4">
        <f t="shared" si="0"/>
        <v>0</v>
      </c>
      <c r="V8" s="4">
        <f t="shared" si="1"/>
        <v>556</v>
      </c>
    </row>
    <row r="9" spans="1:22">
      <c r="A9" s="26">
        <v>5</v>
      </c>
      <c r="B9" s="4" t="s">
        <v>12</v>
      </c>
      <c r="C9" s="5"/>
      <c r="D9" s="5">
        <v>120</v>
      </c>
      <c r="E9" s="5"/>
      <c r="F9" s="5">
        <v>168</v>
      </c>
      <c r="G9" s="5"/>
      <c r="H9" s="5">
        <v>100</v>
      </c>
      <c r="I9" s="5"/>
      <c r="J9" s="5">
        <v>315</v>
      </c>
      <c r="K9" s="5"/>
      <c r="L9" s="5">
        <v>190</v>
      </c>
      <c r="M9" s="5"/>
      <c r="N9" s="5">
        <v>178</v>
      </c>
      <c r="O9" s="5"/>
      <c r="P9" s="25">
        <v>121</v>
      </c>
      <c r="Q9" s="5"/>
      <c r="R9" s="25">
        <v>194</v>
      </c>
      <c r="S9" s="5"/>
      <c r="T9" s="25">
        <v>358</v>
      </c>
      <c r="U9" s="4">
        <f t="shared" si="0"/>
        <v>0</v>
      </c>
      <c r="V9" s="4">
        <f t="shared" si="1"/>
        <v>1744</v>
      </c>
    </row>
    <row r="10" spans="1:22">
      <c r="A10" s="26">
        <v>6</v>
      </c>
      <c r="B10" s="4" t="s">
        <v>13</v>
      </c>
      <c r="C10" s="5"/>
      <c r="D10" s="5">
        <v>48</v>
      </c>
      <c r="E10" s="5"/>
      <c r="F10" s="5">
        <v>68</v>
      </c>
      <c r="G10" s="5"/>
      <c r="H10" s="5">
        <v>0</v>
      </c>
      <c r="I10" s="5"/>
      <c r="J10" s="5">
        <v>12</v>
      </c>
      <c r="K10" s="5"/>
      <c r="L10" s="5">
        <v>62</v>
      </c>
      <c r="M10" s="5"/>
      <c r="N10" s="5">
        <v>38</v>
      </c>
      <c r="O10" s="5"/>
      <c r="P10" s="25">
        <v>20</v>
      </c>
      <c r="Q10" s="5"/>
      <c r="R10" s="25">
        <v>17</v>
      </c>
      <c r="S10" s="5"/>
      <c r="T10" s="25">
        <v>20</v>
      </c>
      <c r="U10" s="4">
        <f>C10+E10+G10+I10+K10+M10+O10</f>
        <v>0</v>
      </c>
      <c r="V10" s="4">
        <f t="shared" si="1"/>
        <v>285</v>
      </c>
    </row>
    <row r="11" spans="1:22">
      <c r="A11" s="26">
        <v>7</v>
      </c>
      <c r="B11" s="4" t="s">
        <v>14</v>
      </c>
      <c r="C11" s="5"/>
      <c r="D11" s="4">
        <v>263</v>
      </c>
      <c r="E11" s="5"/>
      <c r="F11" s="4">
        <v>322</v>
      </c>
      <c r="G11" s="5"/>
      <c r="H11" s="4">
        <v>224</v>
      </c>
      <c r="I11" s="5"/>
      <c r="J11" s="4">
        <v>332</v>
      </c>
      <c r="K11" s="5"/>
      <c r="L11" s="5">
        <v>64</v>
      </c>
      <c r="M11" s="5"/>
      <c r="N11" s="5">
        <v>43</v>
      </c>
      <c r="O11" s="5"/>
      <c r="P11" s="25">
        <v>77</v>
      </c>
      <c r="Q11" s="5"/>
      <c r="R11" s="25">
        <v>73</v>
      </c>
      <c r="S11" s="5"/>
      <c r="T11" s="25">
        <v>74</v>
      </c>
      <c r="U11" s="4">
        <f t="shared" si="0"/>
        <v>0</v>
      </c>
      <c r="V11" s="4">
        <f t="shared" si="1"/>
        <v>1472</v>
      </c>
    </row>
    <row r="12" spans="1:22">
      <c r="A12" s="26">
        <v>8</v>
      </c>
      <c r="B12" s="4" t="s">
        <v>66</v>
      </c>
      <c r="C12" s="5"/>
      <c r="D12" s="4"/>
      <c r="E12" s="5"/>
      <c r="F12" s="4"/>
      <c r="G12" s="5"/>
      <c r="H12" s="4"/>
      <c r="I12" s="5"/>
      <c r="J12" s="4"/>
      <c r="K12" s="5"/>
      <c r="L12" s="5"/>
      <c r="M12" s="5"/>
      <c r="N12" s="5"/>
      <c r="O12" s="5"/>
      <c r="P12" s="25"/>
      <c r="Q12" s="5"/>
      <c r="R12" s="25"/>
      <c r="S12" s="5"/>
      <c r="T12" s="25">
        <v>1</v>
      </c>
      <c r="U12" s="4"/>
      <c r="V12" s="4">
        <f t="shared" si="1"/>
        <v>1</v>
      </c>
    </row>
    <row r="13" spans="1:22">
      <c r="A13" s="26">
        <v>9</v>
      </c>
      <c r="B13" s="4" t="s">
        <v>15</v>
      </c>
      <c r="C13" s="5"/>
      <c r="D13" s="4">
        <v>37</v>
      </c>
      <c r="E13" s="5"/>
      <c r="F13" s="4">
        <v>39</v>
      </c>
      <c r="G13" s="5"/>
      <c r="H13" s="4">
        <v>1</v>
      </c>
      <c r="I13" s="5"/>
      <c r="J13" s="4">
        <v>2</v>
      </c>
      <c r="K13" s="5"/>
      <c r="L13" s="5">
        <v>2</v>
      </c>
      <c r="M13" s="5"/>
      <c r="N13" s="5">
        <v>1</v>
      </c>
      <c r="O13" s="5"/>
      <c r="P13" s="25">
        <v>6</v>
      </c>
      <c r="Q13" s="5"/>
      <c r="R13" s="25">
        <v>8</v>
      </c>
      <c r="S13" s="5"/>
      <c r="T13" s="25">
        <v>3</v>
      </c>
      <c r="U13" s="4">
        <f>C13+E13+G13+I13+K13+M13+O13</f>
        <v>0</v>
      </c>
      <c r="V13" s="4">
        <f t="shared" si="1"/>
        <v>99</v>
      </c>
    </row>
    <row r="14" spans="1:22">
      <c r="A14" s="26">
        <v>10</v>
      </c>
      <c r="B14" s="4" t="s">
        <v>16</v>
      </c>
      <c r="C14" s="5"/>
      <c r="D14" s="4">
        <v>793</v>
      </c>
      <c r="E14" s="5"/>
      <c r="F14" s="4">
        <v>1185</v>
      </c>
      <c r="G14" s="5"/>
      <c r="H14" s="4">
        <v>507</v>
      </c>
      <c r="I14" s="5"/>
      <c r="J14" s="4">
        <v>657</v>
      </c>
      <c r="K14" s="5"/>
      <c r="L14" s="5">
        <v>569</v>
      </c>
      <c r="M14" s="5"/>
      <c r="N14" s="5">
        <v>572</v>
      </c>
      <c r="O14" s="5"/>
      <c r="P14" s="25">
        <v>447</v>
      </c>
      <c r="Q14" s="5"/>
      <c r="R14" s="25">
        <v>470</v>
      </c>
      <c r="S14" s="5"/>
      <c r="T14" s="25">
        <v>455</v>
      </c>
      <c r="U14" s="4">
        <f>C14+E14+G14+I14+K14+M14+O14</f>
        <v>0</v>
      </c>
      <c r="V14" s="4">
        <f t="shared" si="1"/>
        <v>5655</v>
      </c>
    </row>
    <row r="15" spans="1:22">
      <c r="A15" s="26">
        <v>11</v>
      </c>
      <c r="B15" s="4" t="s">
        <v>17</v>
      </c>
      <c r="C15" s="5"/>
      <c r="D15" s="5">
        <v>223</v>
      </c>
      <c r="E15" s="5"/>
      <c r="F15" s="5">
        <v>385</v>
      </c>
      <c r="G15" s="5"/>
      <c r="H15" s="5">
        <v>19</v>
      </c>
      <c r="I15" s="5"/>
      <c r="J15" s="5">
        <v>0</v>
      </c>
      <c r="K15" s="5"/>
      <c r="L15" s="5">
        <v>0</v>
      </c>
      <c r="M15" s="5"/>
      <c r="N15" s="5">
        <v>0</v>
      </c>
      <c r="O15" s="5"/>
      <c r="P15" s="25">
        <v>2</v>
      </c>
      <c r="Q15" s="5"/>
      <c r="R15" s="25">
        <v>33</v>
      </c>
      <c r="S15" s="5"/>
      <c r="T15" s="25">
        <v>6</v>
      </c>
      <c r="U15" s="4">
        <f t="shared" si="0"/>
        <v>0</v>
      </c>
      <c r="V15" s="4">
        <f t="shared" si="1"/>
        <v>668</v>
      </c>
    </row>
    <row r="16" spans="1:22">
      <c r="A16" s="26">
        <v>12</v>
      </c>
      <c r="B16" s="4" t="s">
        <v>18</v>
      </c>
      <c r="C16" s="5"/>
      <c r="D16" s="5">
        <v>3665</v>
      </c>
      <c r="E16" s="5"/>
      <c r="F16" s="5">
        <v>6247</v>
      </c>
      <c r="G16" s="5"/>
      <c r="H16" s="5">
        <v>2720</v>
      </c>
      <c r="I16" s="5"/>
      <c r="J16" s="5">
        <v>3393</v>
      </c>
      <c r="K16" s="5"/>
      <c r="L16" s="5">
        <v>4288</v>
      </c>
      <c r="M16" s="5"/>
      <c r="N16" s="5">
        <v>5501</v>
      </c>
      <c r="O16" s="5"/>
      <c r="P16" s="25">
        <v>7494</v>
      </c>
      <c r="Q16" s="5"/>
      <c r="R16" s="25">
        <v>10364</v>
      </c>
      <c r="S16" s="5"/>
      <c r="T16" s="25">
        <v>15096</v>
      </c>
      <c r="U16" s="4">
        <f t="shared" si="0"/>
        <v>0</v>
      </c>
      <c r="V16" s="4">
        <f t="shared" si="1"/>
        <v>58768</v>
      </c>
    </row>
    <row r="17" spans="1:22">
      <c r="A17" s="26">
        <v>13</v>
      </c>
      <c r="B17" s="4" t="s">
        <v>19</v>
      </c>
      <c r="C17" s="5"/>
      <c r="D17" s="4">
        <v>701</v>
      </c>
      <c r="E17" s="5"/>
      <c r="F17" s="4">
        <v>824</v>
      </c>
      <c r="G17" s="5"/>
      <c r="H17" s="4">
        <v>193</v>
      </c>
      <c r="I17" s="5"/>
      <c r="J17" s="4">
        <v>278</v>
      </c>
      <c r="K17" s="5"/>
      <c r="L17" s="5">
        <v>218</v>
      </c>
      <c r="M17" s="5"/>
      <c r="N17" s="5">
        <v>240</v>
      </c>
      <c r="O17" s="5"/>
      <c r="P17" s="25">
        <v>247</v>
      </c>
      <c r="Q17" s="5"/>
      <c r="R17" s="25">
        <v>207</v>
      </c>
      <c r="S17" s="5"/>
      <c r="T17" s="25">
        <v>234</v>
      </c>
      <c r="U17" s="4">
        <f t="shared" si="0"/>
        <v>0</v>
      </c>
      <c r="V17" s="4">
        <f t="shared" si="1"/>
        <v>3142</v>
      </c>
    </row>
    <row r="18" spans="1:22">
      <c r="A18" s="26">
        <v>14</v>
      </c>
      <c r="B18" s="4" t="s">
        <v>20</v>
      </c>
      <c r="C18" s="5"/>
      <c r="D18" s="5">
        <v>60</v>
      </c>
      <c r="E18" s="5"/>
      <c r="F18" s="5">
        <v>75</v>
      </c>
      <c r="G18" s="5"/>
      <c r="H18" s="5">
        <v>0</v>
      </c>
      <c r="I18" s="5"/>
      <c r="J18" s="5">
        <v>4</v>
      </c>
      <c r="K18" s="5"/>
      <c r="L18" s="5">
        <v>106</v>
      </c>
      <c r="M18" s="5"/>
      <c r="N18" s="5">
        <v>52</v>
      </c>
      <c r="O18" s="5"/>
      <c r="P18" s="25">
        <v>31</v>
      </c>
      <c r="Q18" s="5"/>
      <c r="R18" s="25">
        <v>46</v>
      </c>
      <c r="S18" s="5"/>
      <c r="T18" s="25">
        <v>46</v>
      </c>
      <c r="U18" s="4">
        <f t="shared" si="0"/>
        <v>0</v>
      </c>
      <c r="V18" s="4">
        <f t="shared" si="1"/>
        <v>420</v>
      </c>
    </row>
    <row r="19" spans="1:22">
      <c r="A19" s="26">
        <v>15</v>
      </c>
      <c r="B19" s="27" t="s">
        <v>63</v>
      </c>
      <c r="C19" s="5"/>
      <c r="D19" s="4">
        <v>0</v>
      </c>
      <c r="E19" s="5"/>
      <c r="F19" s="4">
        <v>0</v>
      </c>
      <c r="G19" s="5"/>
      <c r="H19" s="4">
        <v>0</v>
      </c>
      <c r="I19" s="5"/>
      <c r="J19" s="4">
        <v>0</v>
      </c>
      <c r="K19" s="5"/>
      <c r="L19" s="4">
        <v>0</v>
      </c>
      <c r="M19" s="5"/>
      <c r="N19" s="4">
        <v>0</v>
      </c>
      <c r="O19" s="5"/>
      <c r="P19" s="4">
        <v>0</v>
      </c>
      <c r="Q19" s="4"/>
      <c r="R19" s="4">
        <v>2</v>
      </c>
      <c r="S19" s="4"/>
      <c r="T19" s="4">
        <v>61</v>
      </c>
      <c r="U19" s="4">
        <f t="shared" ref="U19" si="2">C19+E19+G19+I19+K19+M19+O19</f>
        <v>0</v>
      </c>
      <c r="V19" s="4">
        <f t="shared" si="1"/>
        <v>63</v>
      </c>
    </row>
    <row r="20" spans="1:22">
      <c r="A20" s="26">
        <v>16</v>
      </c>
      <c r="B20" s="4" t="s">
        <v>21</v>
      </c>
      <c r="C20" s="5"/>
      <c r="D20" s="5">
        <v>217</v>
      </c>
      <c r="E20" s="5"/>
      <c r="F20" s="5">
        <v>443</v>
      </c>
      <c r="G20" s="5"/>
      <c r="H20" s="5">
        <v>5</v>
      </c>
      <c r="I20" s="5"/>
      <c r="J20" s="5">
        <v>59</v>
      </c>
      <c r="K20" s="5"/>
      <c r="L20" s="5">
        <v>193</v>
      </c>
      <c r="M20" s="5"/>
      <c r="N20" s="5">
        <v>178</v>
      </c>
      <c r="O20" s="5"/>
      <c r="P20" s="25">
        <v>185</v>
      </c>
      <c r="Q20" s="5"/>
      <c r="R20" s="25">
        <v>210</v>
      </c>
      <c r="S20" s="5"/>
      <c r="T20" s="25">
        <v>195</v>
      </c>
      <c r="U20" s="4">
        <f t="shared" si="0"/>
        <v>0</v>
      </c>
      <c r="V20" s="4">
        <f t="shared" si="1"/>
        <v>1685</v>
      </c>
    </row>
    <row r="21" spans="1:22">
      <c r="A21" s="26">
        <v>17</v>
      </c>
      <c r="B21" s="4" t="s">
        <v>22</v>
      </c>
      <c r="C21" s="5"/>
      <c r="D21" s="5">
        <v>2082</v>
      </c>
      <c r="E21" s="5"/>
      <c r="F21" s="5">
        <v>6450</v>
      </c>
      <c r="G21" s="5"/>
      <c r="H21" s="5">
        <v>2720</v>
      </c>
      <c r="I21" s="5"/>
      <c r="J21" s="5">
        <v>3163</v>
      </c>
      <c r="K21" s="5"/>
      <c r="L21" s="5">
        <v>1942</v>
      </c>
      <c r="M21" s="5"/>
      <c r="N21" s="5">
        <v>2029</v>
      </c>
      <c r="O21" s="5"/>
      <c r="P21" s="25">
        <v>2043</v>
      </c>
      <c r="Q21" s="5"/>
      <c r="R21" s="25">
        <v>2126</v>
      </c>
      <c r="S21" s="5"/>
      <c r="T21" s="25">
        <v>2214</v>
      </c>
      <c r="U21" s="4">
        <f t="shared" si="0"/>
        <v>0</v>
      </c>
      <c r="V21" s="4">
        <f t="shared" si="1"/>
        <v>24769</v>
      </c>
    </row>
    <row r="22" spans="1:22">
      <c r="A22" s="26">
        <v>18</v>
      </c>
      <c r="B22" s="4" t="s">
        <v>23</v>
      </c>
      <c r="C22" s="5"/>
      <c r="D22" s="5">
        <v>2968</v>
      </c>
      <c r="E22" s="5"/>
      <c r="F22" s="5">
        <v>4461</v>
      </c>
      <c r="G22" s="5"/>
      <c r="H22" s="5">
        <v>1445</v>
      </c>
      <c r="I22" s="5"/>
      <c r="J22" s="5">
        <v>9220</v>
      </c>
      <c r="K22" s="5"/>
      <c r="L22" s="5">
        <v>40858</v>
      </c>
      <c r="M22" s="5"/>
      <c r="N22" s="5">
        <v>51037</v>
      </c>
      <c r="O22" s="5"/>
      <c r="P22" s="25">
        <v>59239</v>
      </c>
      <c r="Q22" s="5"/>
      <c r="R22" s="25">
        <v>74367</v>
      </c>
      <c r="S22" s="5"/>
      <c r="T22" s="25">
        <v>77852</v>
      </c>
      <c r="U22" s="4">
        <f t="shared" si="0"/>
        <v>0</v>
      </c>
      <c r="V22" s="4">
        <f t="shared" si="1"/>
        <v>321447</v>
      </c>
    </row>
    <row r="23" spans="1:22">
      <c r="A23" s="26">
        <v>19</v>
      </c>
      <c r="B23" s="4" t="s">
        <v>24</v>
      </c>
      <c r="C23" s="5"/>
      <c r="D23" s="5">
        <v>1</v>
      </c>
      <c r="E23" s="5"/>
      <c r="F23" s="5">
        <v>2</v>
      </c>
      <c r="G23" s="5"/>
      <c r="H23" s="5">
        <v>0</v>
      </c>
      <c r="I23" s="5"/>
      <c r="J23" s="5">
        <v>0</v>
      </c>
      <c r="K23" s="5"/>
      <c r="L23" s="5">
        <v>2</v>
      </c>
      <c r="M23" s="5"/>
      <c r="N23" s="5">
        <v>2</v>
      </c>
      <c r="O23" s="5"/>
      <c r="P23" s="25">
        <v>4</v>
      </c>
      <c r="Q23" s="5"/>
      <c r="R23" s="25">
        <v>6</v>
      </c>
      <c r="S23" s="5"/>
      <c r="T23" s="25">
        <v>6</v>
      </c>
      <c r="U23" s="4">
        <f>C23+E23+G23+I23+K23+M23+O23</f>
        <v>0</v>
      </c>
      <c r="V23" s="4">
        <f t="shared" si="1"/>
        <v>23</v>
      </c>
    </row>
    <row r="24" spans="1:22">
      <c r="A24" s="26">
        <v>20</v>
      </c>
      <c r="B24" s="4" t="s">
        <v>25</v>
      </c>
      <c r="C24" s="5"/>
      <c r="D24" s="4">
        <v>8275</v>
      </c>
      <c r="E24" s="5"/>
      <c r="F24" s="4">
        <v>19890</v>
      </c>
      <c r="G24" s="5"/>
      <c r="H24" s="4">
        <v>56807</v>
      </c>
      <c r="I24" s="5"/>
      <c r="J24" s="4">
        <v>64886</v>
      </c>
      <c r="K24" s="5"/>
      <c r="L24" s="5">
        <v>33957</v>
      </c>
      <c r="M24" s="5"/>
      <c r="N24" s="5">
        <v>1865</v>
      </c>
      <c r="O24" s="5"/>
      <c r="P24" s="25">
        <v>86069</v>
      </c>
      <c r="Q24" s="5"/>
      <c r="R24" s="25">
        <v>5880</v>
      </c>
      <c r="S24" s="5"/>
      <c r="T24" s="25">
        <v>43337</v>
      </c>
      <c r="U24" s="4">
        <f t="shared" si="0"/>
        <v>0</v>
      </c>
      <c r="V24" s="4">
        <f t="shared" si="1"/>
        <v>320966</v>
      </c>
    </row>
    <row r="25" spans="1:22">
      <c r="A25" s="26">
        <v>21</v>
      </c>
      <c r="B25" s="4" t="s">
        <v>26</v>
      </c>
      <c r="C25" s="5"/>
      <c r="D25" s="5">
        <v>3427</v>
      </c>
      <c r="E25" s="5"/>
      <c r="F25" s="5">
        <v>5556</v>
      </c>
      <c r="G25" s="5"/>
      <c r="H25" s="5">
        <v>1742</v>
      </c>
      <c r="I25" s="5"/>
      <c r="J25" s="5">
        <v>2605</v>
      </c>
      <c r="K25" s="5"/>
      <c r="L25" s="5">
        <v>3297</v>
      </c>
      <c r="M25" s="5"/>
      <c r="N25" s="5">
        <v>3912</v>
      </c>
      <c r="O25" s="5"/>
      <c r="P25" s="25">
        <v>3824</v>
      </c>
      <c r="Q25" s="5"/>
      <c r="R25" s="25">
        <v>3359</v>
      </c>
      <c r="S25" s="5"/>
      <c r="T25" s="25">
        <v>3755</v>
      </c>
      <c r="U25" s="4">
        <f t="shared" si="0"/>
        <v>0</v>
      </c>
      <c r="V25" s="4">
        <f t="shared" si="1"/>
        <v>31477</v>
      </c>
    </row>
    <row r="26" spans="1:22">
      <c r="A26" s="26">
        <v>22</v>
      </c>
      <c r="B26" s="4" t="s">
        <v>27</v>
      </c>
      <c r="C26" s="5"/>
      <c r="D26" s="5">
        <v>90</v>
      </c>
      <c r="E26" s="5"/>
      <c r="F26" s="5">
        <v>114</v>
      </c>
      <c r="G26" s="5"/>
      <c r="H26" s="5">
        <v>9</v>
      </c>
      <c r="I26" s="5"/>
      <c r="J26" s="5">
        <v>14</v>
      </c>
      <c r="K26" s="5"/>
      <c r="L26" s="5">
        <v>0</v>
      </c>
      <c r="M26" s="5"/>
      <c r="N26" s="5">
        <v>0</v>
      </c>
      <c r="O26" s="5"/>
      <c r="P26" s="24">
        <v>0</v>
      </c>
      <c r="Q26" s="5"/>
      <c r="R26" s="25">
        <v>30</v>
      </c>
      <c r="S26" s="5"/>
      <c r="T26" s="25">
        <v>68</v>
      </c>
      <c r="U26" s="4">
        <f t="shared" si="0"/>
        <v>0</v>
      </c>
      <c r="V26" s="4">
        <f t="shared" si="1"/>
        <v>325</v>
      </c>
    </row>
    <row r="27" spans="1:22">
      <c r="A27" s="26">
        <v>23</v>
      </c>
      <c r="B27" s="4" t="s">
        <v>28</v>
      </c>
      <c r="C27" s="4"/>
      <c r="D27" s="5">
        <v>2</v>
      </c>
      <c r="E27" s="4"/>
      <c r="F27" s="5">
        <v>3</v>
      </c>
      <c r="G27" s="4"/>
      <c r="H27" s="5">
        <v>0</v>
      </c>
      <c r="I27" s="4"/>
      <c r="J27" s="5">
        <v>0</v>
      </c>
      <c r="K27" s="4"/>
      <c r="L27" s="5">
        <v>0</v>
      </c>
      <c r="M27" s="4"/>
      <c r="N27" s="5">
        <v>1</v>
      </c>
      <c r="O27" s="4"/>
      <c r="P27" s="25">
        <v>63</v>
      </c>
      <c r="Q27" s="4"/>
      <c r="R27" s="25">
        <v>4</v>
      </c>
      <c r="S27" s="4"/>
      <c r="T27" s="25">
        <v>93</v>
      </c>
      <c r="U27" s="4">
        <f t="shared" si="0"/>
        <v>0</v>
      </c>
      <c r="V27" s="4">
        <f t="shared" si="1"/>
        <v>166</v>
      </c>
    </row>
    <row r="28" spans="1:22">
      <c r="A28" s="26">
        <v>24</v>
      </c>
      <c r="B28" s="4" t="s">
        <v>29</v>
      </c>
      <c r="C28" s="5"/>
      <c r="D28" s="5">
        <v>15</v>
      </c>
      <c r="E28" s="5"/>
      <c r="F28" s="5">
        <v>17</v>
      </c>
      <c r="G28" s="5"/>
      <c r="H28" s="5">
        <v>0</v>
      </c>
      <c r="I28" s="5"/>
      <c r="J28" s="5">
        <v>0</v>
      </c>
      <c r="K28" s="5"/>
      <c r="L28" s="5">
        <v>0</v>
      </c>
      <c r="M28" s="5"/>
      <c r="N28" s="5">
        <v>0</v>
      </c>
      <c r="O28" s="5"/>
      <c r="P28" s="24">
        <v>0</v>
      </c>
      <c r="Q28" s="5"/>
      <c r="R28" s="25">
        <v>0</v>
      </c>
      <c r="S28" s="5"/>
      <c r="T28" s="25">
        <v>0</v>
      </c>
      <c r="U28" s="4">
        <f t="shared" si="0"/>
        <v>0</v>
      </c>
      <c r="V28" s="4">
        <f t="shared" si="1"/>
        <v>32</v>
      </c>
    </row>
    <row r="29" spans="1:22">
      <c r="A29" s="26">
        <v>25</v>
      </c>
      <c r="B29" s="4" t="s">
        <v>30</v>
      </c>
      <c r="C29" s="4"/>
      <c r="D29" s="5">
        <v>0</v>
      </c>
      <c r="E29" s="4"/>
      <c r="F29" s="5">
        <v>1</v>
      </c>
      <c r="G29" s="4"/>
      <c r="H29" s="5">
        <v>0</v>
      </c>
      <c r="I29" s="4"/>
      <c r="J29" s="5">
        <v>0</v>
      </c>
      <c r="K29" s="4"/>
      <c r="L29" s="5">
        <v>0</v>
      </c>
      <c r="M29" s="4"/>
      <c r="N29" s="5">
        <v>1</v>
      </c>
      <c r="O29" s="4"/>
      <c r="P29" s="24">
        <v>0</v>
      </c>
      <c r="Q29" s="4"/>
      <c r="R29" s="25">
        <v>13</v>
      </c>
      <c r="S29" s="4"/>
      <c r="T29" s="25">
        <v>0</v>
      </c>
      <c r="U29" s="4">
        <f t="shared" si="0"/>
        <v>0</v>
      </c>
      <c r="V29" s="4">
        <f t="shared" si="1"/>
        <v>15</v>
      </c>
    </row>
    <row r="30" spans="1:22">
      <c r="A30" s="26">
        <v>26</v>
      </c>
      <c r="B30" s="4" t="s">
        <v>31</v>
      </c>
      <c r="C30" s="5"/>
      <c r="D30" s="4">
        <v>1</v>
      </c>
      <c r="E30" s="5"/>
      <c r="F30" s="4">
        <v>535</v>
      </c>
      <c r="G30" s="5"/>
      <c r="H30" s="4">
        <v>251</v>
      </c>
      <c r="I30" s="5"/>
      <c r="J30" s="4">
        <v>342</v>
      </c>
      <c r="K30" s="5"/>
      <c r="L30" s="5">
        <v>354</v>
      </c>
      <c r="M30" s="5"/>
      <c r="N30" s="5">
        <v>534</v>
      </c>
      <c r="O30" s="5"/>
      <c r="P30" s="25">
        <v>2043</v>
      </c>
      <c r="Q30" s="5"/>
      <c r="R30" s="25">
        <v>2424</v>
      </c>
      <c r="S30" s="5"/>
      <c r="T30" s="25">
        <v>2431</v>
      </c>
      <c r="U30" s="4">
        <f t="shared" si="0"/>
        <v>0</v>
      </c>
      <c r="V30" s="4">
        <f t="shared" si="1"/>
        <v>8915</v>
      </c>
    </row>
    <row r="31" spans="1:22">
      <c r="A31" s="26">
        <v>27</v>
      </c>
      <c r="B31" s="4" t="s">
        <v>33</v>
      </c>
      <c r="C31" s="5"/>
      <c r="D31" s="5">
        <v>170</v>
      </c>
      <c r="E31" s="5"/>
      <c r="F31" s="5">
        <v>279</v>
      </c>
      <c r="G31" s="5"/>
      <c r="H31" s="5">
        <v>7</v>
      </c>
      <c r="I31" s="5"/>
      <c r="J31" s="5">
        <v>60</v>
      </c>
      <c r="K31" s="5"/>
      <c r="L31" s="5">
        <v>129</v>
      </c>
      <c r="M31" s="5"/>
      <c r="N31" s="5">
        <v>52</v>
      </c>
      <c r="O31" s="5"/>
      <c r="P31" s="25">
        <v>32</v>
      </c>
      <c r="Q31" s="5"/>
      <c r="R31" s="25">
        <v>193</v>
      </c>
      <c r="S31" s="5"/>
      <c r="T31" s="25">
        <v>138</v>
      </c>
      <c r="U31" s="4">
        <f>C31+E31+G31+I31+K31+M31+O31</f>
        <v>0</v>
      </c>
      <c r="V31" s="4">
        <f t="shared" si="1"/>
        <v>1060</v>
      </c>
    </row>
    <row r="32" spans="1:22">
      <c r="A32" s="26">
        <v>28</v>
      </c>
      <c r="B32" s="4" t="s">
        <v>32</v>
      </c>
      <c r="C32" s="5"/>
      <c r="D32" s="5">
        <v>126</v>
      </c>
      <c r="E32" s="5"/>
      <c r="F32" s="5">
        <v>130</v>
      </c>
      <c r="G32" s="5"/>
      <c r="H32" s="5">
        <v>1</v>
      </c>
      <c r="I32" s="5"/>
      <c r="J32" s="5">
        <v>43</v>
      </c>
      <c r="K32" s="5"/>
      <c r="L32" s="5">
        <v>30</v>
      </c>
      <c r="M32" s="5"/>
      <c r="N32" s="5">
        <v>38</v>
      </c>
      <c r="O32" s="5"/>
      <c r="P32" s="25">
        <v>55</v>
      </c>
      <c r="Q32" s="5"/>
      <c r="R32" s="25">
        <v>103</v>
      </c>
      <c r="S32" s="5"/>
      <c r="T32" s="25">
        <v>133</v>
      </c>
      <c r="U32" s="4">
        <f t="shared" si="0"/>
        <v>0</v>
      </c>
      <c r="V32" s="4">
        <f t="shared" si="1"/>
        <v>659</v>
      </c>
    </row>
    <row r="33" spans="1:22">
      <c r="A33" s="26">
        <v>29</v>
      </c>
      <c r="B33" s="4" t="s">
        <v>34</v>
      </c>
      <c r="C33" s="5"/>
      <c r="D33" s="4">
        <v>599</v>
      </c>
      <c r="E33" s="5"/>
      <c r="F33" s="4">
        <v>834</v>
      </c>
      <c r="G33" s="5"/>
      <c r="H33" s="4">
        <v>138</v>
      </c>
      <c r="I33" s="5"/>
      <c r="J33" s="4">
        <v>198</v>
      </c>
      <c r="K33" s="5"/>
      <c r="L33" s="5">
        <v>209</v>
      </c>
      <c r="M33" s="5"/>
      <c r="N33" s="5">
        <v>180</v>
      </c>
      <c r="O33" s="5"/>
      <c r="P33" s="25">
        <v>150</v>
      </c>
      <c r="Q33" s="5"/>
      <c r="R33" s="25">
        <v>140</v>
      </c>
      <c r="S33" s="5"/>
      <c r="T33" s="25">
        <v>105</v>
      </c>
      <c r="U33" s="4">
        <f t="shared" si="0"/>
        <v>0</v>
      </c>
      <c r="V33" s="4">
        <f t="shared" si="1"/>
        <v>2553</v>
      </c>
    </row>
    <row r="34" spans="1:22">
      <c r="A34" s="26">
        <v>30</v>
      </c>
      <c r="B34" s="4" t="s">
        <v>35</v>
      </c>
      <c r="C34" s="5"/>
      <c r="D34" s="5">
        <v>10</v>
      </c>
      <c r="E34" s="5"/>
      <c r="F34" s="5">
        <v>29</v>
      </c>
      <c r="G34" s="5"/>
      <c r="H34" s="5">
        <v>0</v>
      </c>
      <c r="I34" s="5"/>
      <c r="J34" s="5">
        <v>0</v>
      </c>
      <c r="K34" s="5"/>
      <c r="L34" s="5">
        <v>0</v>
      </c>
      <c r="M34" s="5"/>
      <c r="N34" s="5">
        <v>0</v>
      </c>
      <c r="O34" s="5"/>
      <c r="P34" s="24">
        <v>0</v>
      </c>
      <c r="Q34" s="5"/>
      <c r="R34" s="25">
        <v>0</v>
      </c>
      <c r="S34" s="5"/>
      <c r="T34" s="25">
        <v>0</v>
      </c>
      <c r="U34" s="4">
        <f t="shared" si="0"/>
        <v>0</v>
      </c>
      <c r="V34" s="4">
        <f t="shared" si="1"/>
        <v>39</v>
      </c>
    </row>
    <row r="35" spans="1:22">
      <c r="A35" s="26">
        <v>31</v>
      </c>
      <c r="B35" s="4" t="s">
        <v>36</v>
      </c>
      <c r="C35" s="5"/>
      <c r="D35" s="4">
        <v>4957</v>
      </c>
      <c r="E35" s="5"/>
      <c r="F35" s="4">
        <v>6417</v>
      </c>
      <c r="G35" s="5"/>
      <c r="H35" s="4">
        <v>1124</v>
      </c>
      <c r="I35" s="5"/>
      <c r="J35" s="4">
        <v>1561</v>
      </c>
      <c r="K35" s="5"/>
      <c r="L35" s="5">
        <v>1608</v>
      </c>
      <c r="M35" s="5"/>
      <c r="N35" s="5">
        <v>1620</v>
      </c>
      <c r="O35" s="5"/>
      <c r="P35" s="25">
        <v>1201</v>
      </c>
      <c r="Q35" s="5"/>
      <c r="R35" s="25">
        <v>1258</v>
      </c>
      <c r="S35" s="5"/>
      <c r="T35" s="25">
        <v>1611</v>
      </c>
      <c r="U35" s="4">
        <f t="shared" si="0"/>
        <v>0</v>
      </c>
      <c r="V35" s="4">
        <f t="shared" si="1"/>
        <v>21357</v>
      </c>
    </row>
    <row r="36" spans="1:22">
      <c r="A36" s="26">
        <v>32</v>
      </c>
      <c r="B36" s="4" t="s">
        <v>37</v>
      </c>
      <c r="C36" s="5"/>
      <c r="D36" s="4">
        <v>241</v>
      </c>
      <c r="E36" s="5"/>
      <c r="F36" s="4">
        <v>1006</v>
      </c>
      <c r="G36" s="5"/>
      <c r="H36" s="4">
        <v>411</v>
      </c>
      <c r="I36" s="5"/>
      <c r="J36" s="4">
        <v>799</v>
      </c>
      <c r="K36" s="5"/>
      <c r="L36" s="5">
        <v>575</v>
      </c>
      <c r="M36" s="5"/>
      <c r="N36" s="5">
        <v>743</v>
      </c>
      <c r="O36" s="5"/>
      <c r="P36" s="25">
        <v>534</v>
      </c>
      <c r="Q36" s="5"/>
      <c r="R36" s="25">
        <v>574</v>
      </c>
      <c r="S36" s="5"/>
      <c r="T36" s="25">
        <v>310</v>
      </c>
      <c r="U36" s="4">
        <f t="shared" si="0"/>
        <v>0</v>
      </c>
      <c r="V36" s="4">
        <f t="shared" si="1"/>
        <v>5193</v>
      </c>
    </row>
    <row r="37" spans="1:22">
      <c r="A37" s="26">
        <v>33</v>
      </c>
      <c r="B37" s="4" t="s">
        <v>38</v>
      </c>
      <c r="C37" s="5"/>
      <c r="D37" s="5">
        <v>179</v>
      </c>
      <c r="E37" s="5"/>
      <c r="F37" s="5">
        <v>241</v>
      </c>
      <c r="G37" s="5"/>
      <c r="H37" s="5">
        <v>4</v>
      </c>
      <c r="I37" s="5"/>
      <c r="J37" s="5">
        <v>31</v>
      </c>
      <c r="K37" s="5"/>
      <c r="L37" s="5">
        <v>20</v>
      </c>
      <c r="M37" s="5"/>
      <c r="N37" s="5">
        <v>23</v>
      </c>
      <c r="O37" s="5"/>
      <c r="P37" s="25">
        <v>30</v>
      </c>
      <c r="Q37" s="5"/>
      <c r="R37" s="25">
        <v>143</v>
      </c>
      <c r="S37" s="5"/>
      <c r="T37" s="25">
        <v>238</v>
      </c>
      <c r="U37" s="4">
        <f t="shared" si="0"/>
        <v>0</v>
      </c>
      <c r="V37" s="4">
        <f t="shared" si="1"/>
        <v>909</v>
      </c>
    </row>
    <row r="38" spans="1:22">
      <c r="A38" s="26">
        <v>34</v>
      </c>
      <c r="B38" s="4" t="s">
        <v>39</v>
      </c>
      <c r="C38" s="5"/>
      <c r="D38" s="4">
        <v>1013</v>
      </c>
      <c r="E38" s="5"/>
      <c r="F38" s="4">
        <v>2674</v>
      </c>
      <c r="G38" s="5"/>
      <c r="H38" s="4">
        <v>619</v>
      </c>
      <c r="I38" s="5"/>
      <c r="J38" s="4">
        <v>518</v>
      </c>
      <c r="K38" s="5"/>
      <c r="L38" s="5">
        <v>351</v>
      </c>
      <c r="M38" s="5"/>
      <c r="N38" s="5">
        <v>373</v>
      </c>
      <c r="O38" s="5"/>
      <c r="P38" s="25">
        <v>536</v>
      </c>
      <c r="Q38" s="5"/>
      <c r="R38" s="25">
        <v>522</v>
      </c>
      <c r="S38" s="5"/>
      <c r="T38" s="25">
        <v>1826</v>
      </c>
      <c r="U38" s="4">
        <f t="shared" si="0"/>
        <v>0</v>
      </c>
      <c r="V38" s="4">
        <f t="shared" si="1"/>
        <v>8432</v>
      </c>
    </row>
    <row r="39" spans="1:22">
      <c r="A39" s="26">
        <v>35</v>
      </c>
      <c r="B39" s="4" t="s">
        <v>40</v>
      </c>
      <c r="C39" s="5"/>
      <c r="D39" s="4">
        <v>107</v>
      </c>
      <c r="E39" s="5"/>
      <c r="F39" s="4">
        <v>246</v>
      </c>
      <c r="G39" s="5"/>
      <c r="H39" s="4">
        <v>4</v>
      </c>
      <c r="I39" s="5"/>
      <c r="J39" s="4">
        <v>37</v>
      </c>
      <c r="K39" s="5"/>
      <c r="L39" s="5">
        <v>46</v>
      </c>
      <c r="M39" s="5"/>
      <c r="N39" s="5">
        <v>26</v>
      </c>
      <c r="O39" s="5"/>
      <c r="P39" s="25">
        <v>75</v>
      </c>
      <c r="Q39" s="5"/>
      <c r="R39" s="25">
        <v>40</v>
      </c>
      <c r="S39" s="5"/>
      <c r="T39" s="25">
        <v>74</v>
      </c>
      <c r="U39" s="4">
        <f t="shared" si="0"/>
        <v>0</v>
      </c>
      <c r="V39" s="4">
        <f t="shared" si="1"/>
        <v>655</v>
      </c>
    </row>
    <row r="40" spans="1:22">
      <c r="A40" s="26">
        <v>36</v>
      </c>
      <c r="B40" s="4" t="s">
        <v>41</v>
      </c>
      <c r="C40" s="5"/>
      <c r="D40" s="4">
        <v>812</v>
      </c>
      <c r="E40" s="5"/>
      <c r="F40" s="4">
        <v>1126</v>
      </c>
      <c r="G40" s="5"/>
      <c r="H40" s="4">
        <v>206</v>
      </c>
      <c r="I40" s="5"/>
      <c r="J40" s="4">
        <v>417</v>
      </c>
      <c r="K40" s="5"/>
      <c r="L40" s="5">
        <v>374</v>
      </c>
      <c r="M40" s="5"/>
      <c r="N40" s="5">
        <v>618</v>
      </c>
      <c r="O40" s="5"/>
      <c r="P40" s="25">
        <v>3572</v>
      </c>
      <c r="Q40" s="5"/>
      <c r="R40" s="25">
        <v>3549</v>
      </c>
      <c r="S40" s="5"/>
      <c r="T40" s="25">
        <v>5704</v>
      </c>
      <c r="U40" s="4">
        <f t="shared" si="0"/>
        <v>0</v>
      </c>
      <c r="V40" s="4">
        <f t="shared" si="1"/>
        <v>16378</v>
      </c>
    </row>
    <row r="41" spans="1:22">
      <c r="A41" s="4"/>
      <c r="B41" s="6" t="s">
        <v>42</v>
      </c>
      <c r="C41" s="7">
        <v>49911773</v>
      </c>
      <c r="D41" s="14">
        <f>SUM(D5:D40)</f>
        <v>38512</v>
      </c>
      <c r="E41" s="7">
        <v>57443392</v>
      </c>
      <c r="F41" s="14">
        <f>SUM(F5:F40)</f>
        <v>74730</v>
      </c>
      <c r="G41" s="7">
        <v>46331476</v>
      </c>
      <c r="H41" s="14">
        <f>SUM(H5:H40)</f>
        <v>76670</v>
      </c>
      <c r="I41" s="19">
        <v>72992217</v>
      </c>
      <c r="J41" s="14">
        <f>SUM(J5:J40)</f>
        <v>95831</v>
      </c>
      <c r="K41" s="7">
        <v>80398565</v>
      </c>
      <c r="L41" s="14">
        <f>SUM(L5:L40)</f>
        <v>96716</v>
      </c>
      <c r="M41" s="7">
        <v>115267129</v>
      </c>
      <c r="N41" s="14">
        <f>SUM(N5:N40)</f>
        <v>77086</v>
      </c>
      <c r="O41" s="7">
        <v>88108851</v>
      </c>
      <c r="P41" s="23">
        <f>SUM(P5:P40)</f>
        <v>174979</v>
      </c>
      <c r="Q41" s="7">
        <v>113835419</v>
      </c>
      <c r="R41" s="23">
        <v>113292</v>
      </c>
      <c r="S41" s="7">
        <v>80732509</v>
      </c>
      <c r="T41" s="23">
        <f>SUM(T5:T40)</f>
        <v>163136</v>
      </c>
      <c r="U41" s="11">
        <f>SUM(U6:U40)</f>
        <v>0</v>
      </c>
      <c r="V41" s="14">
        <f>SUM(V6:V40)</f>
        <v>910936</v>
      </c>
    </row>
    <row r="42" spans="1:22">
      <c r="D42" s="1">
        <v>50541</v>
      </c>
      <c r="R42" s="35"/>
      <c r="T42" s="35"/>
    </row>
    <row r="43" spans="1:22">
      <c r="U43" s="53" t="s">
        <v>72</v>
      </c>
      <c r="V43" s="53"/>
    </row>
  </sheetData>
  <mergeCells count="15">
    <mergeCell ref="U43:V43"/>
    <mergeCell ref="O3:P3"/>
    <mergeCell ref="U3:V3"/>
    <mergeCell ref="A1:V1"/>
    <mergeCell ref="A2:V2"/>
    <mergeCell ref="C3:D3"/>
    <mergeCell ref="E3:F3"/>
    <mergeCell ref="G3:H3"/>
    <mergeCell ref="I3:J3"/>
    <mergeCell ref="K3:L3"/>
    <mergeCell ref="M3:N3"/>
    <mergeCell ref="A3:A4"/>
    <mergeCell ref="B3:B4"/>
    <mergeCell ref="Q3:R3"/>
    <mergeCell ref="S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K43" sqref="K43"/>
    </sheetView>
  </sheetViews>
  <sheetFormatPr defaultRowHeight="15.75"/>
  <cols>
    <col min="1" max="1" width="6.5703125" style="1" customWidth="1"/>
    <col min="2" max="2" width="19.28515625" style="1" customWidth="1"/>
    <col min="3" max="9" width="13.7109375" style="1" bestFit="1" customWidth="1"/>
    <col min="10" max="10" width="13.7109375" style="1" customWidth="1"/>
    <col min="11" max="11" width="13.7109375" style="1" bestFit="1" customWidth="1"/>
    <col min="12" max="12" width="14" style="1" customWidth="1"/>
    <col min="13" max="16384" width="9.140625" style="1"/>
  </cols>
  <sheetData>
    <row r="1" spans="1:12" s="12" customFormat="1" ht="20.25">
      <c r="A1" s="58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2" customFormat="1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s="2" customFormat="1" ht="39.75" customHeight="1">
      <c r="A3" s="56" t="s">
        <v>0</v>
      </c>
      <c r="B3" s="56" t="s">
        <v>45</v>
      </c>
      <c r="C3" s="8" t="s">
        <v>7</v>
      </c>
      <c r="D3" s="8" t="s">
        <v>6</v>
      </c>
      <c r="E3" s="8" t="s">
        <v>1</v>
      </c>
      <c r="F3" s="8" t="s">
        <v>2</v>
      </c>
      <c r="G3" s="22" t="s">
        <v>3</v>
      </c>
      <c r="H3" s="22" t="s">
        <v>4</v>
      </c>
      <c r="I3" s="22" t="s">
        <v>5</v>
      </c>
      <c r="J3" s="36" t="s">
        <v>61</v>
      </c>
      <c r="K3" s="36" t="s">
        <v>64</v>
      </c>
      <c r="L3" s="56" t="s">
        <v>42</v>
      </c>
    </row>
    <row r="4" spans="1:12" ht="34.5" customHeight="1">
      <c r="A4" s="57"/>
      <c r="B4" s="57"/>
      <c r="C4" s="9" t="s">
        <v>44</v>
      </c>
      <c r="D4" s="9" t="s">
        <v>44</v>
      </c>
      <c r="E4" s="9" t="s">
        <v>44</v>
      </c>
      <c r="F4" s="9" t="s">
        <v>44</v>
      </c>
      <c r="G4" s="9" t="s">
        <v>44</v>
      </c>
      <c r="H4" s="9" t="s">
        <v>44</v>
      </c>
      <c r="I4" s="9" t="s">
        <v>44</v>
      </c>
      <c r="J4" s="9" t="s">
        <v>44</v>
      </c>
      <c r="K4" s="9" t="s">
        <v>44</v>
      </c>
      <c r="L4" s="57"/>
    </row>
    <row r="5" spans="1:12">
      <c r="A5" s="3">
        <v>1</v>
      </c>
      <c r="B5" s="4" t="s">
        <v>8</v>
      </c>
      <c r="C5" s="5">
        <v>4</v>
      </c>
      <c r="D5" s="5">
        <v>5</v>
      </c>
      <c r="E5" s="5">
        <v>1</v>
      </c>
      <c r="F5" s="5">
        <v>0</v>
      </c>
      <c r="G5" s="5">
        <v>2</v>
      </c>
      <c r="H5" s="5">
        <v>0</v>
      </c>
      <c r="I5" s="24">
        <v>0</v>
      </c>
      <c r="J5" s="24">
        <v>2</v>
      </c>
      <c r="K5" s="24">
        <v>2</v>
      </c>
      <c r="L5" s="4">
        <f>SUM(C5:K5)</f>
        <v>16</v>
      </c>
    </row>
    <row r="6" spans="1:12">
      <c r="A6" s="3">
        <v>2</v>
      </c>
      <c r="B6" s="4" t="s">
        <v>9</v>
      </c>
      <c r="C6" s="4">
        <v>7106</v>
      </c>
      <c r="D6" s="4">
        <v>14683</v>
      </c>
      <c r="E6" s="4">
        <v>7383</v>
      </c>
      <c r="F6" s="4">
        <v>6847</v>
      </c>
      <c r="G6" s="5">
        <v>7264</v>
      </c>
      <c r="H6" s="5">
        <v>7218</v>
      </c>
      <c r="I6" s="25">
        <v>6863</v>
      </c>
      <c r="J6" s="25">
        <v>6895</v>
      </c>
      <c r="K6" s="25">
        <v>6643</v>
      </c>
      <c r="L6" s="4">
        <f t="shared" ref="L6:L40" si="0">SUM(C6:K6)</f>
        <v>70902</v>
      </c>
    </row>
    <row r="7" spans="1:12">
      <c r="A7" s="3">
        <v>3</v>
      </c>
      <c r="B7" s="4" t="s">
        <v>10</v>
      </c>
      <c r="C7" s="4">
        <v>52</v>
      </c>
      <c r="D7" s="4">
        <v>54</v>
      </c>
      <c r="E7" s="4">
        <v>0</v>
      </c>
      <c r="F7" s="5">
        <v>0</v>
      </c>
      <c r="G7" s="5">
        <v>0</v>
      </c>
      <c r="H7" s="5">
        <v>0</v>
      </c>
      <c r="I7" s="24">
        <v>0</v>
      </c>
      <c r="J7" s="24">
        <v>0</v>
      </c>
      <c r="K7" s="24">
        <v>0</v>
      </c>
      <c r="L7" s="4">
        <f t="shared" si="0"/>
        <v>106</v>
      </c>
    </row>
    <row r="8" spans="1:12">
      <c r="A8" s="3">
        <v>4</v>
      </c>
      <c r="B8" s="4" t="s">
        <v>11</v>
      </c>
      <c r="C8" s="5">
        <v>148</v>
      </c>
      <c r="D8" s="5">
        <v>221</v>
      </c>
      <c r="E8" s="5">
        <v>29</v>
      </c>
      <c r="F8" s="5">
        <v>38</v>
      </c>
      <c r="G8" s="5">
        <v>6</v>
      </c>
      <c r="H8" s="5">
        <v>11</v>
      </c>
      <c r="I8" s="25">
        <v>16</v>
      </c>
      <c r="J8" s="25">
        <v>40</v>
      </c>
      <c r="K8" s="25">
        <v>47</v>
      </c>
      <c r="L8" s="4">
        <f t="shared" si="0"/>
        <v>556</v>
      </c>
    </row>
    <row r="9" spans="1:12">
      <c r="A9" s="3">
        <v>5</v>
      </c>
      <c r="B9" s="4" t="s">
        <v>12</v>
      </c>
      <c r="C9" s="5">
        <v>120</v>
      </c>
      <c r="D9" s="5">
        <v>168</v>
      </c>
      <c r="E9" s="5">
        <v>100</v>
      </c>
      <c r="F9" s="5">
        <v>315</v>
      </c>
      <c r="G9" s="5">
        <v>190</v>
      </c>
      <c r="H9" s="5">
        <v>178</v>
      </c>
      <c r="I9" s="25">
        <v>121</v>
      </c>
      <c r="J9" s="25">
        <v>194</v>
      </c>
      <c r="K9" s="25">
        <v>358</v>
      </c>
      <c r="L9" s="4">
        <f t="shared" si="0"/>
        <v>1744</v>
      </c>
    </row>
    <row r="10" spans="1:12">
      <c r="A10" s="3">
        <v>6</v>
      </c>
      <c r="B10" s="4" t="s">
        <v>13</v>
      </c>
      <c r="C10" s="5">
        <v>48</v>
      </c>
      <c r="D10" s="5">
        <v>68</v>
      </c>
      <c r="E10" s="5">
        <v>0</v>
      </c>
      <c r="F10" s="5">
        <v>12</v>
      </c>
      <c r="G10" s="5">
        <v>62</v>
      </c>
      <c r="H10" s="5">
        <v>38</v>
      </c>
      <c r="I10" s="25">
        <v>20</v>
      </c>
      <c r="J10" s="25">
        <v>17</v>
      </c>
      <c r="K10" s="25">
        <v>20</v>
      </c>
      <c r="L10" s="4">
        <f t="shared" si="0"/>
        <v>285</v>
      </c>
    </row>
    <row r="11" spans="1:12">
      <c r="A11" s="3">
        <v>7</v>
      </c>
      <c r="B11" s="4" t="s">
        <v>14</v>
      </c>
      <c r="C11" s="4">
        <v>263</v>
      </c>
      <c r="D11" s="4">
        <v>322</v>
      </c>
      <c r="E11" s="4">
        <v>224</v>
      </c>
      <c r="F11" s="4">
        <v>332</v>
      </c>
      <c r="G11" s="5">
        <v>64</v>
      </c>
      <c r="H11" s="5">
        <v>43</v>
      </c>
      <c r="I11" s="25">
        <v>77</v>
      </c>
      <c r="J11" s="25">
        <v>73</v>
      </c>
      <c r="K11" s="25">
        <v>74</v>
      </c>
      <c r="L11" s="4">
        <f t="shared" si="0"/>
        <v>1472</v>
      </c>
    </row>
    <row r="12" spans="1:12">
      <c r="A12" s="3">
        <v>8</v>
      </c>
      <c r="B12" s="4" t="s">
        <v>65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  <c r="H12" s="5">
        <v>0</v>
      </c>
      <c r="I12" s="25">
        <v>0</v>
      </c>
      <c r="J12" s="25">
        <v>0</v>
      </c>
      <c r="K12" s="25">
        <v>1</v>
      </c>
      <c r="L12" s="4">
        <f t="shared" si="0"/>
        <v>1</v>
      </c>
    </row>
    <row r="13" spans="1:12">
      <c r="A13" s="3">
        <v>9</v>
      </c>
      <c r="B13" s="4" t="s">
        <v>15</v>
      </c>
      <c r="C13" s="4">
        <v>37</v>
      </c>
      <c r="D13" s="4">
        <v>39</v>
      </c>
      <c r="E13" s="4">
        <v>1</v>
      </c>
      <c r="F13" s="4">
        <v>2</v>
      </c>
      <c r="G13" s="5">
        <v>2</v>
      </c>
      <c r="H13" s="5">
        <v>1</v>
      </c>
      <c r="I13" s="25">
        <v>6</v>
      </c>
      <c r="J13" s="25">
        <v>8</v>
      </c>
      <c r="K13" s="25">
        <v>3</v>
      </c>
      <c r="L13" s="4">
        <f t="shared" si="0"/>
        <v>99</v>
      </c>
    </row>
    <row r="14" spans="1:12">
      <c r="A14" s="3">
        <v>10</v>
      </c>
      <c r="B14" s="4" t="s">
        <v>16</v>
      </c>
      <c r="C14" s="4">
        <v>793</v>
      </c>
      <c r="D14" s="4">
        <v>1185</v>
      </c>
      <c r="E14" s="4">
        <v>507</v>
      </c>
      <c r="F14" s="4">
        <v>657</v>
      </c>
      <c r="G14" s="5">
        <v>569</v>
      </c>
      <c r="H14" s="5">
        <v>572</v>
      </c>
      <c r="I14" s="25">
        <v>447</v>
      </c>
      <c r="J14" s="25">
        <v>470</v>
      </c>
      <c r="K14" s="25">
        <v>455</v>
      </c>
      <c r="L14" s="4">
        <f t="shared" si="0"/>
        <v>5655</v>
      </c>
    </row>
    <row r="15" spans="1:12">
      <c r="A15" s="3">
        <v>11</v>
      </c>
      <c r="B15" s="4" t="s">
        <v>17</v>
      </c>
      <c r="C15" s="5">
        <v>223</v>
      </c>
      <c r="D15" s="5">
        <v>385</v>
      </c>
      <c r="E15" s="5">
        <v>19</v>
      </c>
      <c r="F15" s="5">
        <v>0</v>
      </c>
      <c r="G15" s="5">
        <v>0</v>
      </c>
      <c r="H15" s="5">
        <v>0</v>
      </c>
      <c r="I15" s="25">
        <v>2</v>
      </c>
      <c r="J15" s="25">
        <v>33</v>
      </c>
      <c r="K15" s="25">
        <v>6</v>
      </c>
      <c r="L15" s="4">
        <f t="shared" si="0"/>
        <v>668</v>
      </c>
    </row>
    <row r="16" spans="1:12">
      <c r="A16" s="3">
        <v>12</v>
      </c>
      <c r="B16" s="4" t="s">
        <v>18</v>
      </c>
      <c r="C16" s="5">
        <v>3665</v>
      </c>
      <c r="D16" s="5">
        <v>6247</v>
      </c>
      <c r="E16" s="5">
        <v>2720</v>
      </c>
      <c r="F16" s="5">
        <v>3393</v>
      </c>
      <c r="G16" s="5">
        <v>4288</v>
      </c>
      <c r="H16" s="5">
        <v>5501</v>
      </c>
      <c r="I16" s="25">
        <v>7494</v>
      </c>
      <c r="J16" s="25">
        <v>10364</v>
      </c>
      <c r="K16" s="25">
        <v>15096</v>
      </c>
      <c r="L16" s="4">
        <f t="shared" si="0"/>
        <v>58768</v>
      </c>
    </row>
    <row r="17" spans="1:12">
      <c r="A17" s="3">
        <v>13</v>
      </c>
      <c r="B17" s="4" t="s">
        <v>19</v>
      </c>
      <c r="C17" s="4">
        <v>701</v>
      </c>
      <c r="D17" s="4">
        <v>824</v>
      </c>
      <c r="E17" s="4">
        <v>193</v>
      </c>
      <c r="F17" s="4">
        <v>278</v>
      </c>
      <c r="G17" s="5">
        <v>218</v>
      </c>
      <c r="H17" s="5">
        <v>240</v>
      </c>
      <c r="I17" s="25">
        <v>247</v>
      </c>
      <c r="J17" s="25">
        <v>207</v>
      </c>
      <c r="K17" s="25">
        <v>234</v>
      </c>
      <c r="L17" s="4">
        <f t="shared" si="0"/>
        <v>3142</v>
      </c>
    </row>
    <row r="18" spans="1:12">
      <c r="A18" s="3">
        <v>14</v>
      </c>
      <c r="B18" s="4" t="s">
        <v>20</v>
      </c>
      <c r="C18" s="5">
        <v>60</v>
      </c>
      <c r="D18" s="5">
        <v>75</v>
      </c>
      <c r="E18" s="5">
        <v>0</v>
      </c>
      <c r="F18" s="5">
        <v>4</v>
      </c>
      <c r="G18" s="5">
        <v>106</v>
      </c>
      <c r="H18" s="5">
        <v>52</v>
      </c>
      <c r="I18" s="25">
        <v>31</v>
      </c>
      <c r="J18" s="25">
        <v>46</v>
      </c>
      <c r="K18" s="25">
        <v>46</v>
      </c>
      <c r="L18" s="4">
        <f t="shared" si="0"/>
        <v>420</v>
      </c>
    </row>
    <row r="19" spans="1:12">
      <c r="A19" s="3">
        <v>15</v>
      </c>
      <c r="B19" s="27" t="s">
        <v>63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61</v>
      </c>
      <c r="L19" s="4">
        <f t="shared" si="0"/>
        <v>63</v>
      </c>
    </row>
    <row r="20" spans="1:12">
      <c r="A20" s="3">
        <v>16</v>
      </c>
      <c r="B20" s="4" t="s">
        <v>21</v>
      </c>
      <c r="C20" s="5">
        <v>217</v>
      </c>
      <c r="D20" s="5">
        <v>443</v>
      </c>
      <c r="E20" s="5">
        <v>5</v>
      </c>
      <c r="F20" s="5">
        <v>59</v>
      </c>
      <c r="G20" s="5">
        <v>193</v>
      </c>
      <c r="H20" s="5">
        <v>178</v>
      </c>
      <c r="I20" s="25">
        <v>185</v>
      </c>
      <c r="J20" s="25">
        <v>210</v>
      </c>
      <c r="K20" s="25">
        <v>195</v>
      </c>
      <c r="L20" s="4">
        <f t="shared" si="0"/>
        <v>1685</v>
      </c>
    </row>
    <row r="21" spans="1:12">
      <c r="A21" s="3">
        <v>17</v>
      </c>
      <c r="B21" s="4" t="s">
        <v>22</v>
      </c>
      <c r="C21" s="5">
        <v>2082</v>
      </c>
      <c r="D21" s="5">
        <v>6450</v>
      </c>
      <c r="E21" s="5">
        <v>2720</v>
      </c>
      <c r="F21" s="5">
        <v>3163</v>
      </c>
      <c r="G21" s="5">
        <v>1942</v>
      </c>
      <c r="H21" s="5">
        <v>2029</v>
      </c>
      <c r="I21" s="25">
        <v>2043</v>
      </c>
      <c r="J21" s="25">
        <v>2126</v>
      </c>
      <c r="K21" s="25">
        <v>2214</v>
      </c>
      <c r="L21" s="4">
        <f t="shared" si="0"/>
        <v>24769</v>
      </c>
    </row>
    <row r="22" spans="1:12">
      <c r="A22" s="3">
        <v>18</v>
      </c>
      <c r="B22" s="4" t="s">
        <v>23</v>
      </c>
      <c r="C22" s="5">
        <v>2968</v>
      </c>
      <c r="D22" s="5">
        <v>4461</v>
      </c>
      <c r="E22" s="5">
        <v>1445</v>
      </c>
      <c r="F22" s="5">
        <v>9220</v>
      </c>
      <c r="G22" s="5">
        <v>40858</v>
      </c>
      <c r="H22" s="5">
        <v>51037</v>
      </c>
      <c r="I22" s="25">
        <v>59239</v>
      </c>
      <c r="J22" s="25">
        <v>74367</v>
      </c>
      <c r="K22" s="25">
        <v>77852</v>
      </c>
      <c r="L22" s="4">
        <f t="shared" si="0"/>
        <v>321447</v>
      </c>
    </row>
    <row r="23" spans="1:12">
      <c r="A23" s="3">
        <v>19</v>
      </c>
      <c r="B23" s="4" t="s">
        <v>24</v>
      </c>
      <c r="C23" s="5">
        <v>1</v>
      </c>
      <c r="D23" s="5">
        <v>2</v>
      </c>
      <c r="E23" s="5">
        <v>0</v>
      </c>
      <c r="F23" s="5">
        <v>0</v>
      </c>
      <c r="G23" s="5">
        <v>2</v>
      </c>
      <c r="H23" s="5">
        <v>2</v>
      </c>
      <c r="I23" s="25">
        <v>4</v>
      </c>
      <c r="J23" s="25">
        <v>6</v>
      </c>
      <c r="K23" s="25">
        <v>6</v>
      </c>
      <c r="L23" s="4">
        <f t="shared" si="0"/>
        <v>23</v>
      </c>
    </row>
    <row r="24" spans="1:12">
      <c r="A24" s="3">
        <v>20</v>
      </c>
      <c r="B24" s="4" t="s">
        <v>25</v>
      </c>
      <c r="C24" s="4">
        <v>8275</v>
      </c>
      <c r="D24" s="4">
        <v>19890</v>
      </c>
      <c r="E24" s="4">
        <v>56807</v>
      </c>
      <c r="F24" s="4">
        <v>64886</v>
      </c>
      <c r="G24" s="5">
        <v>33957</v>
      </c>
      <c r="H24" s="5">
        <v>1865</v>
      </c>
      <c r="I24" s="25">
        <v>86069</v>
      </c>
      <c r="J24" s="25">
        <v>5880</v>
      </c>
      <c r="K24" s="25">
        <v>43337</v>
      </c>
      <c r="L24" s="4">
        <f t="shared" si="0"/>
        <v>320966</v>
      </c>
    </row>
    <row r="25" spans="1:12">
      <c r="A25" s="3">
        <v>21</v>
      </c>
      <c r="B25" s="4" t="s">
        <v>26</v>
      </c>
      <c r="C25" s="5">
        <v>3427</v>
      </c>
      <c r="D25" s="5">
        <v>5556</v>
      </c>
      <c r="E25" s="5">
        <v>1742</v>
      </c>
      <c r="F25" s="5">
        <v>2605</v>
      </c>
      <c r="G25" s="5">
        <v>3297</v>
      </c>
      <c r="H25" s="5">
        <v>3912</v>
      </c>
      <c r="I25" s="25">
        <v>3824</v>
      </c>
      <c r="J25" s="25">
        <v>3359</v>
      </c>
      <c r="K25" s="25">
        <v>3755</v>
      </c>
      <c r="L25" s="4">
        <f t="shared" si="0"/>
        <v>31477</v>
      </c>
    </row>
    <row r="26" spans="1:12">
      <c r="A26" s="3">
        <v>22</v>
      </c>
      <c r="B26" s="4" t="s">
        <v>27</v>
      </c>
      <c r="C26" s="5">
        <v>90</v>
      </c>
      <c r="D26" s="5">
        <v>114</v>
      </c>
      <c r="E26" s="5">
        <v>9</v>
      </c>
      <c r="F26" s="5">
        <v>14</v>
      </c>
      <c r="G26" s="5">
        <v>0</v>
      </c>
      <c r="H26" s="5">
        <v>0</v>
      </c>
      <c r="I26" s="24">
        <v>0</v>
      </c>
      <c r="J26" s="25">
        <v>30</v>
      </c>
      <c r="K26" s="25">
        <v>68</v>
      </c>
      <c r="L26" s="4">
        <f t="shared" si="0"/>
        <v>325</v>
      </c>
    </row>
    <row r="27" spans="1:12">
      <c r="A27" s="3">
        <v>23</v>
      </c>
      <c r="B27" s="4" t="s">
        <v>28</v>
      </c>
      <c r="C27" s="5">
        <v>2</v>
      </c>
      <c r="D27" s="5">
        <v>3</v>
      </c>
      <c r="E27" s="5">
        <v>0</v>
      </c>
      <c r="F27" s="5">
        <v>0</v>
      </c>
      <c r="G27" s="5">
        <v>0</v>
      </c>
      <c r="H27" s="5">
        <v>1</v>
      </c>
      <c r="I27" s="25">
        <v>63</v>
      </c>
      <c r="J27" s="25">
        <v>4</v>
      </c>
      <c r="K27" s="25">
        <v>93</v>
      </c>
      <c r="L27" s="4">
        <f t="shared" si="0"/>
        <v>166</v>
      </c>
    </row>
    <row r="28" spans="1:12">
      <c r="A28" s="3">
        <v>24</v>
      </c>
      <c r="B28" s="4" t="s">
        <v>29</v>
      </c>
      <c r="C28" s="5">
        <v>15</v>
      </c>
      <c r="D28" s="5">
        <v>17</v>
      </c>
      <c r="E28" s="5">
        <v>0</v>
      </c>
      <c r="F28" s="5">
        <v>0</v>
      </c>
      <c r="G28" s="5">
        <v>0</v>
      </c>
      <c r="H28" s="5">
        <v>0</v>
      </c>
      <c r="I28" s="24">
        <v>0</v>
      </c>
      <c r="J28" s="25">
        <v>0</v>
      </c>
      <c r="K28" s="25">
        <v>0</v>
      </c>
      <c r="L28" s="4">
        <f t="shared" si="0"/>
        <v>32</v>
      </c>
    </row>
    <row r="29" spans="1:12">
      <c r="A29" s="3">
        <v>25</v>
      </c>
      <c r="B29" s="4" t="s">
        <v>30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1</v>
      </c>
      <c r="I29" s="24">
        <v>0</v>
      </c>
      <c r="J29" s="25">
        <v>13</v>
      </c>
      <c r="K29" s="25">
        <v>0</v>
      </c>
      <c r="L29" s="4">
        <f t="shared" si="0"/>
        <v>15</v>
      </c>
    </row>
    <row r="30" spans="1:12">
      <c r="A30" s="3">
        <v>26</v>
      </c>
      <c r="B30" s="4" t="s">
        <v>31</v>
      </c>
      <c r="C30" s="4">
        <v>1</v>
      </c>
      <c r="D30" s="4">
        <v>535</v>
      </c>
      <c r="E30" s="4">
        <v>251</v>
      </c>
      <c r="F30" s="4">
        <v>342</v>
      </c>
      <c r="G30" s="5">
        <v>354</v>
      </c>
      <c r="H30" s="5">
        <v>534</v>
      </c>
      <c r="I30" s="25">
        <v>2043</v>
      </c>
      <c r="J30" s="25">
        <v>2424</v>
      </c>
      <c r="K30" s="25">
        <v>2431</v>
      </c>
      <c r="L30" s="4">
        <f t="shared" si="0"/>
        <v>8915</v>
      </c>
    </row>
    <row r="31" spans="1:12">
      <c r="A31" s="3">
        <v>27</v>
      </c>
      <c r="B31" s="4" t="s">
        <v>32</v>
      </c>
      <c r="C31" s="5">
        <v>170</v>
      </c>
      <c r="D31" s="5">
        <v>279</v>
      </c>
      <c r="E31" s="5">
        <v>7</v>
      </c>
      <c r="F31" s="5">
        <v>60</v>
      </c>
      <c r="G31" s="5">
        <v>129</v>
      </c>
      <c r="H31" s="5">
        <v>52</v>
      </c>
      <c r="I31" s="25">
        <v>32</v>
      </c>
      <c r="J31" s="25">
        <v>193</v>
      </c>
      <c r="K31" s="25">
        <v>138</v>
      </c>
      <c r="L31" s="4">
        <f t="shared" si="0"/>
        <v>1060</v>
      </c>
    </row>
    <row r="32" spans="1:12">
      <c r="A32" s="3">
        <v>28</v>
      </c>
      <c r="B32" s="4" t="s">
        <v>33</v>
      </c>
      <c r="C32" s="5">
        <v>126</v>
      </c>
      <c r="D32" s="5">
        <v>130</v>
      </c>
      <c r="E32" s="5">
        <v>1</v>
      </c>
      <c r="F32" s="5">
        <v>43</v>
      </c>
      <c r="G32" s="5">
        <v>30</v>
      </c>
      <c r="H32" s="5">
        <v>38</v>
      </c>
      <c r="I32" s="25">
        <v>55</v>
      </c>
      <c r="J32" s="25">
        <v>103</v>
      </c>
      <c r="K32" s="25">
        <v>133</v>
      </c>
      <c r="L32" s="4">
        <f t="shared" si="0"/>
        <v>659</v>
      </c>
    </row>
    <row r="33" spans="1:12">
      <c r="A33" s="3">
        <v>29</v>
      </c>
      <c r="B33" s="4" t="s">
        <v>34</v>
      </c>
      <c r="C33" s="4">
        <v>599</v>
      </c>
      <c r="D33" s="4">
        <v>834</v>
      </c>
      <c r="E33" s="4">
        <v>138</v>
      </c>
      <c r="F33" s="4">
        <v>198</v>
      </c>
      <c r="G33" s="5">
        <v>209</v>
      </c>
      <c r="H33" s="5">
        <v>180</v>
      </c>
      <c r="I33" s="25">
        <v>150</v>
      </c>
      <c r="J33" s="25">
        <v>140</v>
      </c>
      <c r="K33" s="25">
        <v>105</v>
      </c>
      <c r="L33" s="4">
        <f t="shared" si="0"/>
        <v>2553</v>
      </c>
    </row>
    <row r="34" spans="1:12">
      <c r="A34" s="3">
        <v>30</v>
      </c>
      <c r="B34" s="4" t="s">
        <v>35</v>
      </c>
      <c r="C34" s="5">
        <v>10</v>
      </c>
      <c r="D34" s="5">
        <v>29</v>
      </c>
      <c r="E34" s="5">
        <v>0</v>
      </c>
      <c r="F34" s="5">
        <v>0</v>
      </c>
      <c r="G34" s="5">
        <v>0</v>
      </c>
      <c r="H34" s="5">
        <v>0</v>
      </c>
      <c r="I34" s="24">
        <v>0</v>
      </c>
      <c r="J34" s="25">
        <v>0</v>
      </c>
      <c r="K34" s="25">
        <v>0</v>
      </c>
      <c r="L34" s="4">
        <f t="shared" si="0"/>
        <v>39</v>
      </c>
    </row>
    <row r="35" spans="1:12">
      <c r="A35" s="3">
        <v>31</v>
      </c>
      <c r="B35" s="4" t="s">
        <v>36</v>
      </c>
      <c r="C35" s="4">
        <v>4957</v>
      </c>
      <c r="D35" s="4">
        <v>6417</v>
      </c>
      <c r="E35" s="4">
        <v>1124</v>
      </c>
      <c r="F35" s="4">
        <v>1561</v>
      </c>
      <c r="G35" s="5">
        <v>1608</v>
      </c>
      <c r="H35" s="5">
        <v>1620</v>
      </c>
      <c r="I35" s="25">
        <v>1201</v>
      </c>
      <c r="J35" s="25">
        <v>1258</v>
      </c>
      <c r="K35" s="25">
        <v>1611</v>
      </c>
      <c r="L35" s="4">
        <f t="shared" si="0"/>
        <v>21357</v>
      </c>
    </row>
    <row r="36" spans="1:12">
      <c r="A36" s="3">
        <v>32</v>
      </c>
      <c r="B36" s="4" t="s">
        <v>37</v>
      </c>
      <c r="C36" s="4">
        <v>241</v>
      </c>
      <c r="D36" s="4">
        <v>1006</v>
      </c>
      <c r="E36" s="4">
        <v>411</v>
      </c>
      <c r="F36" s="4">
        <v>799</v>
      </c>
      <c r="G36" s="5">
        <v>575</v>
      </c>
      <c r="H36" s="5">
        <v>743</v>
      </c>
      <c r="I36" s="25">
        <v>534</v>
      </c>
      <c r="J36" s="25">
        <v>574</v>
      </c>
      <c r="K36" s="25">
        <v>310</v>
      </c>
      <c r="L36" s="4">
        <f t="shared" si="0"/>
        <v>5193</v>
      </c>
    </row>
    <row r="37" spans="1:12">
      <c r="A37" s="3">
        <v>33</v>
      </c>
      <c r="B37" s="4" t="s">
        <v>38</v>
      </c>
      <c r="C37" s="5">
        <v>179</v>
      </c>
      <c r="D37" s="5">
        <v>241</v>
      </c>
      <c r="E37" s="5">
        <v>4</v>
      </c>
      <c r="F37" s="5">
        <v>31</v>
      </c>
      <c r="G37" s="5">
        <v>20</v>
      </c>
      <c r="H37" s="5">
        <v>23</v>
      </c>
      <c r="I37" s="25">
        <v>30</v>
      </c>
      <c r="J37" s="25">
        <v>143</v>
      </c>
      <c r="K37" s="25">
        <v>238</v>
      </c>
      <c r="L37" s="4">
        <f t="shared" si="0"/>
        <v>909</v>
      </c>
    </row>
    <row r="38" spans="1:12">
      <c r="A38" s="3">
        <v>34</v>
      </c>
      <c r="B38" s="4" t="s">
        <v>39</v>
      </c>
      <c r="C38" s="4">
        <v>1013</v>
      </c>
      <c r="D38" s="4">
        <v>2674</v>
      </c>
      <c r="E38" s="4">
        <v>619</v>
      </c>
      <c r="F38" s="4">
        <v>518</v>
      </c>
      <c r="G38" s="5">
        <v>351</v>
      </c>
      <c r="H38" s="5">
        <v>373</v>
      </c>
      <c r="I38" s="25">
        <v>536</v>
      </c>
      <c r="J38" s="25">
        <v>522</v>
      </c>
      <c r="K38" s="25">
        <v>1826</v>
      </c>
      <c r="L38" s="4">
        <f t="shared" si="0"/>
        <v>8432</v>
      </c>
    </row>
    <row r="39" spans="1:12">
      <c r="A39" s="3">
        <v>35</v>
      </c>
      <c r="B39" s="4" t="s">
        <v>40</v>
      </c>
      <c r="C39" s="4">
        <v>107</v>
      </c>
      <c r="D39" s="4">
        <v>246</v>
      </c>
      <c r="E39" s="4">
        <v>4</v>
      </c>
      <c r="F39" s="4">
        <v>37</v>
      </c>
      <c r="G39" s="5">
        <v>46</v>
      </c>
      <c r="H39" s="5">
        <v>26</v>
      </c>
      <c r="I39" s="25">
        <v>75</v>
      </c>
      <c r="J39" s="25">
        <v>40</v>
      </c>
      <c r="K39" s="25">
        <v>74</v>
      </c>
      <c r="L39" s="4">
        <f t="shared" si="0"/>
        <v>655</v>
      </c>
    </row>
    <row r="40" spans="1:12">
      <c r="A40" s="3">
        <v>36</v>
      </c>
      <c r="B40" s="4" t="s">
        <v>41</v>
      </c>
      <c r="C40" s="4">
        <v>812</v>
      </c>
      <c r="D40" s="4">
        <v>1126</v>
      </c>
      <c r="E40" s="4">
        <v>206</v>
      </c>
      <c r="F40" s="4">
        <v>417</v>
      </c>
      <c r="G40" s="5">
        <v>374</v>
      </c>
      <c r="H40" s="5">
        <v>618</v>
      </c>
      <c r="I40" s="25">
        <v>3572</v>
      </c>
      <c r="J40" s="25">
        <v>3549</v>
      </c>
      <c r="K40" s="25">
        <v>5704</v>
      </c>
      <c r="L40" s="4">
        <f t="shared" si="0"/>
        <v>16378</v>
      </c>
    </row>
    <row r="41" spans="1:12" s="18" customFormat="1">
      <c r="A41" s="3"/>
      <c r="B41" s="6" t="s">
        <v>42</v>
      </c>
      <c r="C41" s="17">
        <f>SUM(C5:C40)</f>
        <v>38512</v>
      </c>
      <c r="D41" s="17">
        <f>SUM(D5:D40)</f>
        <v>74730</v>
      </c>
      <c r="E41" s="17">
        <f>SUM(E5:E40)</f>
        <v>76670</v>
      </c>
      <c r="F41" s="17">
        <f t="shared" ref="F41:I41" si="1">SUM(F5:F40)</f>
        <v>95831</v>
      </c>
      <c r="G41" s="17">
        <f t="shared" si="1"/>
        <v>96716</v>
      </c>
      <c r="H41" s="17">
        <f t="shared" si="1"/>
        <v>77086</v>
      </c>
      <c r="I41" s="17">
        <f t="shared" si="1"/>
        <v>174979</v>
      </c>
      <c r="J41" s="17">
        <f>SUM(J5:J40)</f>
        <v>113292</v>
      </c>
      <c r="K41" s="17">
        <f t="shared" ref="K41" si="2">SUM(K5:K40)</f>
        <v>163136</v>
      </c>
      <c r="L41" s="17">
        <f>SUM(L5:L40)</f>
        <v>910952</v>
      </c>
    </row>
    <row r="42" spans="1:12">
      <c r="A42" s="3"/>
      <c r="B42" s="16" t="s">
        <v>54</v>
      </c>
      <c r="C42" s="17">
        <v>49911773</v>
      </c>
      <c r="D42" s="17">
        <v>57443392</v>
      </c>
      <c r="E42" s="17">
        <v>46331476</v>
      </c>
      <c r="F42" s="17">
        <v>72992217</v>
      </c>
      <c r="G42" s="17">
        <v>80398565</v>
      </c>
      <c r="H42" s="17">
        <v>115267129</v>
      </c>
      <c r="I42" s="17">
        <v>88108851</v>
      </c>
      <c r="J42" s="17">
        <v>113835419</v>
      </c>
      <c r="K42" s="17">
        <v>80732509</v>
      </c>
      <c r="L42" s="37"/>
    </row>
    <row r="43" spans="1:12">
      <c r="C43" s="1">
        <v>50541</v>
      </c>
    </row>
  </sheetData>
  <mergeCells count="4">
    <mergeCell ref="A3:A4"/>
    <mergeCell ref="B3:B4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Disha</vt:lpstr>
      <vt:lpstr>Vikaas</vt:lpstr>
      <vt:lpstr>Disha-cum-Vikaas</vt:lpstr>
      <vt:lpstr>Samarth</vt:lpstr>
      <vt:lpstr>Gharaunda</vt:lpstr>
      <vt:lpstr>Sam-cum-Ghar</vt:lpstr>
      <vt:lpstr>Detail Niramaya</vt:lpstr>
      <vt:lpstr>Niramaya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2022-11-11T09:05:49Z</dcterms:modified>
</cp:coreProperties>
</file>